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320" windowHeight="11310"/>
  </bookViews>
  <sheets>
    <sheet name="Travel" sheetId="6" r:id="rId1"/>
    <sheet name="Hospitality" sheetId="7" r:id="rId2"/>
    <sheet name="Other" sheetId="8" r:id="rId3"/>
    <sheet name="Gifts" sheetId="9" r:id="rId4"/>
  </sheets>
  <definedNames>
    <definedName name="_xlnm.Print_Area" localSheetId="1">Hospitality!$A$2:$E$35</definedName>
    <definedName name="_xlnm.Print_Titles" localSheetId="0">Travel!$15:$15</definedName>
  </definedNames>
  <calcPr calcId="125725" concurrentCalc="0"/>
</workbook>
</file>

<file path=xl/calcChain.xml><?xml version="1.0" encoding="utf-8"?>
<calcChain xmlns="http://schemas.openxmlformats.org/spreadsheetml/2006/main">
  <c r="B27" i="8"/>
  <c r="B17"/>
  <c r="B21"/>
  <c r="B23"/>
  <c r="B10" i="6"/>
  <c r="B25"/>
  <c r="C2" i="9"/>
  <c r="A2"/>
  <c r="A1"/>
  <c r="C2" i="8"/>
  <c r="A2"/>
  <c r="A1"/>
  <c r="B27" i="7"/>
  <c r="C3"/>
  <c r="A3"/>
  <c r="A2"/>
</calcChain>
</file>

<file path=xl/sharedStrings.xml><?xml version="1.0" encoding="utf-8"?>
<sst xmlns="http://schemas.openxmlformats.org/spreadsheetml/2006/main" count="150" uniqueCount="57">
  <si>
    <t>Description</t>
  </si>
  <si>
    <t>Crown Law Office</t>
  </si>
  <si>
    <t>Wellington</t>
  </si>
  <si>
    <t>David Collins QC</t>
  </si>
  <si>
    <t>01 January 2011 to 30 June 2011</t>
  </si>
  <si>
    <t>International Travel</t>
  </si>
  <si>
    <t>Credit Card expenses</t>
  </si>
  <si>
    <t>Date</t>
  </si>
  <si>
    <t>Amount (NZ$)</t>
  </si>
  <si>
    <t>Location/s</t>
  </si>
  <si>
    <t>NIL</t>
  </si>
  <si>
    <t>non-Credit Card expenses</t>
  </si>
  <si>
    <t xml:space="preserve">Attending Solicitor-General's symposium  </t>
  </si>
  <si>
    <t>Airfare and Travel Booking Fee</t>
  </si>
  <si>
    <t>Airfare</t>
  </si>
  <si>
    <t>Domestic Travel</t>
  </si>
  <si>
    <t>mobile phone charges</t>
  </si>
  <si>
    <t xml:space="preserve">Vodafone </t>
  </si>
  <si>
    <t>mobile car phone charges</t>
  </si>
  <si>
    <t>Meetings with Judge Hastings  &amp; Immigration Protection Tribunal</t>
  </si>
  <si>
    <t xml:space="preserve">Auckland </t>
  </si>
  <si>
    <t>VIP Transport Services from Office to Airport return</t>
  </si>
  <si>
    <t>VIP Transport Services from Auckland Airport to City and return</t>
  </si>
  <si>
    <t>Attending Justice Toogood's swearing in</t>
  </si>
  <si>
    <t>VIP Transport Services from Office to Wellington Airport and return</t>
  </si>
  <si>
    <t xml:space="preserve">VIP Transport Services from Auckland High Court to Airport </t>
  </si>
  <si>
    <t>VIP Transport Services from Office to Government House and return</t>
  </si>
  <si>
    <t>VIP Transport Services from Office to Wellington Airport and return trip to Home</t>
  </si>
  <si>
    <t>Annual Memebership Fee</t>
  </si>
  <si>
    <t xml:space="preserve">New Zealand Bar Association </t>
  </si>
  <si>
    <t>Total travel expenses 
for the 6-monthly period</t>
  </si>
  <si>
    <t>Chief executive expenses, gifts and hospitality for the six months to 30 June 2011.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</si>
  <si>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</si>
  <si>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</si>
  <si>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</si>
  <si>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</si>
  <si>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</si>
  <si>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</si>
  <si>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</si>
  <si>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</si>
  <si>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</si>
  <si>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</si>
  <si>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</si>
  <si>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</si>
  <si>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</si>
  <si>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</si>
  <si>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</si>
  <si>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</si>
  <si>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Nil</t>
  </si>
  <si>
    <t>The Wellington Club</t>
  </si>
  <si>
    <t>Attending Governor-General's function - opening of Government House</t>
  </si>
  <si>
    <t>Brisbane Australia Return</t>
  </si>
  <si>
    <t xml:space="preserve">Purpose (e.g., visiting district offices ...) </t>
  </si>
  <si>
    <t>Nature (e.g., hotel costs, travel, etc)</t>
  </si>
  <si>
    <t xml:space="preserve">Purpose (e.g., attending conference on...) </t>
  </si>
  <si>
    <t>Four Weeks at Cambridge University for Crown Proceedings Act review project.</t>
  </si>
  <si>
    <t>London United Kingdom Return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</si>
</sst>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theme="1"/>
      <name val="Arial"/>
      <family val="2"/>
    </font>
    <font>
      <sz val="14"/>
      <color indexed="8"/>
      <name val="Arial"/>
      <family val="2"/>
    </font>
    <font>
      <i/>
      <sz val="11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">
    <xf numFmtId="0" fontId="0" fillId="0" borderId="0" xfId="0"/>
    <xf numFmtId="0" fontId="20" fillId="0" borderId="10" xfId="42" applyFont="1" applyBorder="1" applyAlignment="1">
      <alignment wrapText="1"/>
    </xf>
    <xf numFmtId="0" fontId="20" fillId="0" borderId="0" xfId="42" applyFont="1" applyBorder="1" applyAlignment="1">
      <alignment wrapText="1"/>
    </xf>
    <xf numFmtId="0" fontId="21" fillId="0" borderId="11" xfId="42" applyFont="1" applyBorder="1" applyAlignment="1">
      <alignment wrapText="1"/>
    </xf>
    <xf numFmtId="0" fontId="20" fillId="0" borderId="11" xfId="42" applyFont="1" applyBorder="1" applyAlignment="1">
      <alignment wrapText="1"/>
    </xf>
    <xf numFmtId="0" fontId="22" fillId="33" borderId="11" xfId="42" applyFont="1" applyFill="1" applyBorder="1" applyAlignment="1">
      <alignment wrapText="1"/>
    </xf>
    <xf numFmtId="0" fontId="22" fillId="0" borderId="0" xfId="42" applyFont="1" applyFill="1" applyBorder="1" applyAlignment="1">
      <alignment wrapText="1"/>
    </xf>
    <xf numFmtId="0" fontId="20" fillId="0" borderId="0" xfId="42" applyFont="1" applyFill="1" applyBorder="1" applyAlignment="1">
      <alignment wrapText="1"/>
    </xf>
    <xf numFmtId="0" fontId="18" fillId="0" borderId="0" xfId="42" applyAlignment="1">
      <alignment wrapText="1"/>
    </xf>
    <xf numFmtId="0" fontId="18" fillId="0" borderId="0" xfId="42" applyFill="1" applyBorder="1" applyAlignment="1">
      <alignment wrapText="1"/>
    </xf>
    <xf numFmtId="15" fontId="18" fillId="0" borderId="0" xfId="42" applyNumberFormat="1" applyAlignment="1">
      <alignment wrapText="1"/>
    </xf>
    <xf numFmtId="4" fontId="18" fillId="0" borderId="0" xfId="42" applyNumberFormat="1" applyAlignment="1">
      <alignment wrapText="1"/>
    </xf>
    <xf numFmtId="0" fontId="22" fillId="34" borderId="11" xfId="42" applyFont="1" applyFill="1" applyBorder="1" applyAlignment="1">
      <alignment wrapText="1"/>
    </xf>
    <xf numFmtId="4" fontId="18" fillId="0" borderId="0" xfId="42" applyNumberFormat="1" applyFill="1" applyBorder="1" applyAlignment="1">
      <alignment wrapText="1"/>
    </xf>
    <xf numFmtId="0" fontId="23" fillId="35" borderId="11" xfId="42" applyFont="1" applyFill="1" applyBorder="1" applyAlignment="1">
      <alignment horizontal="justify" wrapText="1"/>
    </xf>
    <xf numFmtId="4" fontId="24" fillId="35" borderId="11" xfId="42" applyNumberFormat="1" applyFont="1" applyFill="1" applyBorder="1" applyAlignment="1">
      <alignment vertical="center"/>
    </xf>
    <xf numFmtId="0" fontId="18" fillId="35" borderId="11" xfId="42" applyFill="1" applyBorder="1" applyAlignment="1"/>
    <xf numFmtId="0" fontId="18" fillId="35" borderId="11" xfId="42" applyFill="1" applyBorder="1" applyAlignment="1">
      <alignment wrapText="1"/>
    </xf>
    <xf numFmtId="0" fontId="18" fillId="0" borderId="12" xfId="42" applyBorder="1" applyAlignment="1">
      <alignment wrapText="1"/>
    </xf>
    <xf numFmtId="0" fontId="18" fillId="0" borderId="11" xfId="42" applyBorder="1" applyAlignment="1">
      <alignment wrapText="1"/>
    </xf>
    <xf numFmtId="0" fontId="25" fillId="0" borderId="0" xfId="42" applyFont="1" applyAlignment="1"/>
    <xf numFmtId="0" fontId="25" fillId="0" borderId="0" xfId="42" applyFont="1" applyFill="1" applyBorder="1" applyAlignment="1"/>
    <xf numFmtId="0" fontId="26" fillId="0" borderId="10" xfId="42" applyFont="1" applyBorder="1" applyAlignment="1">
      <alignment wrapText="1"/>
    </xf>
    <xf numFmtId="0" fontId="18" fillId="0" borderId="10" xfId="42" applyBorder="1" applyAlignment="1">
      <alignment wrapText="1"/>
    </xf>
    <xf numFmtId="0" fontId="21" fillId="0" borderId="13" xfId="42" applyFont="1" applyBorder="1" applyAlignment="1">
      <alignment wrapText="1"/>
    </xf>
    <xf numFmtId="0" fontId="20" fillId="0" borderId="13" xfId="42" applyFont="1" applyBorder="1" applyAlignment="1">
      <alignment wrapText="1"/>
    </xf>
    <xf numFmtId="0" fontId="18" fillId="0" borderId="0" xfId="42" applyFill="1" applyBorder="1"/>
    <xf numFmtId="0" fontId="23" fillId="35" borderId="11" xfId="42" applyFont="1" applyFill="1" applyBorder="1" applyAlignment="1">
      <alignment horizontal="left" wrapText="1"/>
    </xf>
    <xf numFmtId="0" fontId="24" fillId="35" borderId="11" xfId="42" applyFont="1" applyFill="1" applyBorder="1" applyAlignment="1">
      <alignment vertical="center"/>
    </xf>
    <xf numFmtId="0" fontId="18" fillId="35" borderId="13" xfId="42" applyFill="1" applyBorder="1" applyAlignment="1"/>
    <xf numFmtId="0" fontId="18" fillId="35" borderId="13" xfId="42" applyFill="1" applyBorder="1" applyAlignment="1">
      <alignment wrapText="1"/>
    </xf>
    <xf numFmtId="0" fontId="18" fillId="0" borderId="0" xfId="42"/>
    <xf numFmtId="0" fontId="18" fillId="0" borderId="0" xfId="42" applyAlignment="1">
      <alignment vertical="center"/>
    </xf>
    <xf numFmtId="0" fontId="22" fillId="36" borderId="11" xfId="42" applyFont="1" applyFill="1" applyBorder="1" applyAlignment="1">
      <alignment wrapText="1"/>
    </xf>
    <xf numFmtId="0" fontId="18" fillId="0" borderId="0" xfId="42" applyFill="1"/>
    <xf numFmtId="0" fontId="19" fillId="0" borderId="10" xfId="42" applyFont="1" applyBorder="1" applyAlignment="1">
      <alignment horizontal="left" wrapText="1"/>
    </xf>
    <xf numFmtId="0" fontId="21" fillId="0" borderId="11" xfId="42" applyFont="1" applyBorder="1" applyAlignment="1">
      <alignment horizontal="left" wrapText="1"/>
    </xf>
    <xf numFmtId="0" fontId="22" fillId="33" borderId="11" xfId="42" applyFont="1" applyFill="1" applyBorder="1" applyAlignment="1">
      <alignment horizontal="left" wrapText="1"/>
    </xf>
    <xf numFmtId="0" fontId="27" fillId="0" borderId="11" xfId="42" applyFont="1" applyBorder="1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27"/>
  <sheetViews>
    <sheetView tabSelected="1" workbookViewId="0">
      <selection activeCell="D20" sqref="D20"/>
    </sheetView>
  </sheetViews>
  <sheetFormatPr defaultRowHeight="12.75"/>
  <cols>
    <col min="1" max="1" width="20" style="8" customWidth="1"/>
    <col min="2" max="2" width="18" style="8" customWidth="1"/>
    <col min="3" max="3" width="25.42578125" style="8" customWidth="1"/>
    <col min="4" max="4" width="34" style="8" customWidth="1"/>
    <col min="5" max="5" width="28.140625" style="8" customWidth="1"/>
    <col min="6" max="16384" width="9.140625" style="8"/>
  </cols>
  <sheetData>
    <row r="1" spans="1:16383" s="2" customFormat="1" ht="36" customHeight="1">
      <c r="A1" s="35" t="s">
        <v>1</v>
      </c>
      <c r="B1" s="35"/>
      <c r="C1" s="1"/>
      <c r="D1" s="1"/>
      <c r="E1" s="1"/>
    </row>
    <row r="2" spans="1:16383" s="4" customFormat="1" ht="35.25" customHeight="1">
      <c r="A2" s="3" t="s">
        <v>3</v>
      </c>
      <c r="C2" s="36" t="s">
        <v>4</v>
      </c>
      <c r="D2" s="3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</row>
    <row r="3" spans="1:16383" s="6" customFormat="1" ht="30">
      <c r="A3" s="5" t="s">
        <v>5</v>
      </c>
      <c r="B3" s="5" t="s">
        <v>6</v>
      </c>
      <c r="C3" s="5"/>
      <c r="D3" s="5"/>
      <c r="E3" s="5"/>
    </row>
    <row r="4" spans="1:16383" s="7" customFormat="1" ht="25.5">
      <c r="A4" s="4" t="s">
        <v>7</v>
      </c>
      <c r="B4" s="4" t="s">
        <v>8</v>
      </c>
      <c r="C4" s="4" t="s">
        <v>54</v>
      </c>
      <c r="D4" s="4" t="s">
        <v>53</v>
      </c>
      <c r="E4" s="4" t="s">
        <v>9</v>
      </c>
    </row>
    <row r="5" spans="1:16383" s="9" customFormat="1">
      <c r="A5" s="8"/>
      <c r="B5" s="8"/>
      <c r="C5" s="8"/>
      <c r="D5" s="8"/>
      <c r="E5" s="8"/>
    </row>
    <row r="6" spans="1:16383" s="9" customFormat="1">
      <c r="A6" s="8" t="s">
        <v>10</v>
      </c>
      <c r="B6" s="8">
        <v>0</v>
      </c>
      <c r="C6" s="8"/>
      <c r="D6" s="8"/>
      <c r="E6" s="8"/>
    </row>
    <row r="7" spans="1:16383" s="6" customFormat="1" ht="27" customHeight="1">
      <c r="A7" s="5" t="s">
        <v>5</v>
      </c>
      <c r="B7" s="5" t="s">
        <v>11</v>
      </c>
      <c r="C7" s="5"/>
      <c r="D7" s="5"/>
      <c r="E7" s="5"/>
    </row>
    <row r="8" spans="1:16383" s="7" customFormat="1">
      <c r="A8" s="4" t="s">
        <v>7</v>
      </c>
      <c r="B8" s="4" t="s">
        <v>8</v>
      </c>
      <c r="C8" s="4"/>
      <c r="D8" s="4"/>
      <c r="E8" s="4"/>
    </row>
    <row r="9" spans="1:16383" s="9" customFormat="1" ht="38.25" customHeight="1">
      <c r="A9" s="10">
        <v>40648</v>
      </c>
      <c r="B9" s="8">
        <v>787.31</v>
      </c>
      <c r="C9" s="8" t="s">
        <v>12</v>
      </c>
      <c r="D9" s="8" t="s">
        <v>13</v>
      </c>
      <c r="E9" s="8" t="s">
        <v>51</v>
      </c>
    </row>
    <row r="10" spans="1:16383" s="9" customFormat="1" ht="51">
      <c r="A10" s="10">
        <v>40662</v>
      </c>
      <c r="B10" s="11">
        <f>10816.42+838.4-175</f>
        <v>11479.82</v>
      </c>
      <c r="C10" s="8" t="s">
        <v>55</v>
      </c>
      <c r="D10" s="8" t="s">
        <v>14</v>
      </c>
      <c r="E10" s="8" t="s">
        <v>56</v>
      </c>
    </row>
    <row r="11" spans="1:16383" s="6" customFormat="1" ht="30">
      <c r="A11" s="12" t="s">
        <v>15</v>
      </c>
      <c r="B11" s="12" t="s">
        <v>6</v>
      </c>
      <c r="C11" s="12"/>
      <c r="D11" s="12"/>
      <c r="E11" s="12"/>
    </row>
    <row r="12" spans="1:16383" s="7" customFormat="1" ht="25.5" customHeight="1">
      <c r="A12" s="4" t="s">
        <v>7</v>
      </c>
      <c r="B12" s="4" t="s">
        <v>8</v>
      </c>
      <c r="C12" s="4" t="s">
        <v>52</v>
      </c>
      <c r="D12" s="4" t="s">
        <v>53</v>
      </c>
      <c r="E12" s="4" t="s">
        <v>9</v>
      </c>
    </row>
    <row r="13" spans="1:16383" s="9" customFormat="1">
      <c r="A13" s="8"/>
      <c r="B13" s="8"/>
      <c r="C13" s="8"/>
      <c r="D13" s="8"/>
      <c r="E13" s="8"/>
    </row>
    <row r="14" spans="1:16383" s="9" customFormat="1">
      <c r="A14" s="8" t="s">
        <v>10</v>
      </c>
      <c r="B14" s="8">
        <v>0</v>
      </c>
      <c r="C14" s="8"/>
      <c r="D14" s="8"/>
      <c r="E14" s="8"/>
    </row>
    <row r="15" spans="1:16383" s="6" customFormat="1" ht="30" customHeight="1">
      <c r="A15" s="12" t="s">
        <v>15</v>
      </c>
      <c r="B15" s="12" t="s">
        <v>11</v>
      </c>
      <c r="C15" s="12"/>
      <c r="D15" s="12"/>
      <c r="E15" s="12"/>
    </row>
    <row r="16" spans="1:16383" s="7" customFormat="1">
      <c r="A16" s="4" t="s">
        <v>7</v>
      </c>
      <c r="B16" s="4" t="s">
        <v>8</v>
      </c>
      <c r="C16" s="4"/>
      <c r="D16" s="4"/>
      <c r="E16" s="4"/>
    </row>
    <row r="17" spans="1:6" s="9" customFormat="1" ht="38.25">
      <c r="A17" s="10">
        <v>40610</v>
      </c>
      <c r="B17" s="11">
        <v>545.71</v>
      </c>
      <c r="C17" s="8" t="s">
        <v>19</v>
      </c>
      <c r="D17" s="8" t="s">
        <v>13</v>
      </c>
      <c r="E17" s="8" t="s">
        <v>20</v>
      </c>
      <c r="F17" s="13"/>
    </row>
    <row r="18" spans="1:6" s="9" customFormat="1" ht="38.25">
      <c r="A18" s="10">
        <v>40610</v>
      </c>
      <c r="B18" s="11">
        <v>427.63</v>
      </c>
      <c r="C18" s="8" t="s">
        <v>19</v>
      </c>
      <c r="D18" s="8" t="s">
        <v>21</v>
      </c>
      <c r="E18" s="8" t="s">
        <v>2</v>
      </c>
      <c r="F18" s="13"/>
    </row>
    <row r="19" spans="1:6" s="9" customFormat="1" ht="38.25">
      <c r="A19" s="10">
        <v>40610</v>
      </c>
      <c r="B19" s="11">
        <v>476.63</v>
      </c>
      <c r="C19" s="8" t="s">
        <v>19</v>
      </c>
      <c r="D19" s="8" t="s">
        <v>22</v>
      </c>
      <c r="E19" s="8" t="s">
        <v>20</v>
      </c>
      <c r="F19" s="13"/>
    </row>
    <row r="20" spans="1:6" s="9" customFormat="1" ht="25.5">
      <c r="A20" s="10">
        <v>40613</v>
      </c>
      <c r="B20" s="11">
        <v>607.69000000000005</v>
      </c>
      <c r="C20" s="8" t="s">
        <v>23</v>
      </c>
      <c r="D20" s="8" t="s">
        <v>13</v>
      </c>
      <c r="E20" s="8" t="s">
        <v>20</v>
      </c>
      <c r="F20" s="13"/>
    </row>
    <row r="21" spans="1:6" s="9" customFormat="1" ht="25.5">
      <c r="A21" s="10">
        <v>40613</v>
      </c>
      <c r="B21" s="11">
        <v>335.63</v>
      </c>
      <c r="C21" s="8" t="s">
        <v>23</v>
      </c>
      <c r="D21" s="8" t="s">
        <v>24</v>
      </c>
      <c r="E21" s="8" t="s">
        <v>2</v>
      </c>
      <c r="F21" s="13"/>
    </row>
    <row r="22" spans="1:6" s="9" customFormat="1" ht="25.5">
      <c r="A22" s="10">
        <v>40613</v>
      </c>
      <c r="B22" s="11">
        <v>249.81</v>
      </c>
      <c r="C22" s="8" t="s">
        <v>23</v>
      </c>
      <c r="D22" s="8" t="s">
        <v>25</v>
      </c>
      <c r="E22" s="8" t="s">
        <v>20</v>
      </c>
      <c r="F22" s="13"/>
    </row>
    <row r="23" spans="1:6" s="9" customFormat="1" ht="38.25">
      <c r="A23" s="10">
        <v>40626</v>
      </c>
      <c r="B23" s="11">
        <v>195.5</v>
      </c>
      <c r="C23" s="8" t="s">
        <v>50</v>
      </c>
      <c r="D23" s="8" t="s">
        <v>26</v>
      </c>
      <c r="E23" s="8" t="s">
        <v>2</v>
      </c>
      <c r="F23" s="13"/>
    </row>
    <row r="24" spans="1:6" s="9" customFormat="1" ht="38.25">
      <c r="A24" s="10">
        <v>40647</v>
      </c>
      <c r="B24" s="11">
        <v>396</v>
      </c>
      <c r="C24" s="8" t="s">
        <v>12</v>
      </c>
      <c r="D24" s="8" t="s">
        <v>27</v>
      </c>
      <c r="E24" s="8" t="s">
        <v>2</v>
      </c>
      <c r="F24" s="13"/>
    </row>
    <row r="25" spans="1:6" s="9" customFormat="1" ht="62.25" customHeight="1">
      <c r="A25" s="14" t="s">
        <v>30</v>
      </c>
      <c r="B25" s="15">
        <f>SUM(B17:B24)+B9+B10</f>
        <v>15501.73</v>
      </c>
      <c r="C25" s="16"/>
      <c r="D25" s="17"/>
      <c r="E25" s="17"/>
    </row>
    <row r="26" spans="1:6" s="9" customFormat="1">
      <c r="A26" s="18"/>
      <c r="B26" s="4" t="s">
        <v>8</v>
      </c>
      <c r="C26" s="19"/>
      <c r="D26" s="19"/>
      <c r="E26" s="19"/>
    </row>
    <row r="27" spans="1:6" s="9" customFormat="1">
      <c r="A27" s="8"/>
      <c r="B27" s="8"/>
      <c r="C27" s="8"/>
      <c r="D27" s="8"/>
      <c r="E27" s="8"/>
    </row>
  </sheetData>
  <sortState ref="A25:E55">
    <sortCondition ref="A25"/>
  </sortState>
  <mergeCells count="2">
    <mergeCell ref="A1:B1"/>
    <mergeCell ref="C2:D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&amp;L&amp;F&amp;C&amp;A&amp;RPage 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>
      <selection activeCell="A2" sqref="A2"/>
    </sheetView>
  </sheetViews>
  <sheetFormatPr defaultRowHeight="12.75"/>
  <cols>
    <col min="1" max="1" width="23.85546875" style="8" customWidth="1"/>
    <col min="2" max="2" width="23.140625" style="8" customWidth="1"/>
    <col min="3" max="3" width="27.42578125" style="8" customWidth="1"/>
    <col min="4" max="4" width="27.140625" style="8" customWidth="1"/>
    <col min="5" max="5" width="28.140625" style="8" customWidth="1"/>
    <col min="6" max="16384" width="9.140625" style="31"/>
  </cols>
  <sheetData>
    <row r="1" spans="1:5" s="21" customFormat="1" ht="20.25">
      <c r="A1" s="20" t="s">
        <v>31</v>
      </c>
      <c r="B1" s="20"/>
      <c r="C1" s="20"/>
      <c r="D1" s="20"/>
      <c r="E1" s="20"/>
    </row>
    <row r="2" spans="1:5" s="9" customFormat="1" ht="36" customHeight="1">
      <c r="A2" s="22" t="str">
        <f>Travel!A1</f>
        <v>Crown Law Office</v>
      </c>
      <c r="B2" s="23"/>
      <c r="C2" s="23"/>
      <c r="D2" s="23"/>
      <c r="E2" s="23"/>
    </row>
    <row r="3" spans="1:5" s="7" customFormat="1" ht="35.25" customHeight="1">
      <c r="A3" s="24" t="str">
        <f>Travel!A2</f>
        <v>David Collins QC</v>
      </c>
      <c r="B3" s="25"/>
      <c r="C3" s="36" t="str">
        <f>Travel!C2</f>
        <v>01 January 2011 to 30 June 2011</v>
      </c>
      <c r="D3" s="36"/>
      <c r="E3" s="25"/>
    </row>
    <row r="4" spans="1:5" s="6" customFormat="1" ht="35.25" customHeight="1">
      <c r="A4" s="12" t="s">
        <v>32</v>
      </c>
      <c r="B4" s="12" t="s">
        <v>6</v>
      </c>
      <c r="C4" s="12"/>
      <c r="D4" s="12"/>
      <c r="E4" s="12"/>
    </row>
    <row r="5" spans="1:5" s="7" customFormat="1" ht="25.5" customHeight="1">
      <c r="A5" s="1" t="s">
        <v>7</v>
      </c>
      <c r="B5" s="1" t="s">
        <v>8</v>
      </c>
      <c r="C5" s="1" t="s">
        <v>33</v>
      </c>
      <c r="D5" s="1" t="s">
        <v>34</v>
      </c>
      <c r="E5" s="1" t="s">
        <v>9</v>
      </c>
    </row>
    <row r="6" spans="1:5" s="26" customFormat="1">
      <c r="A6" s="8"/>
      <c r="B6" s="8"/>
      <c r="C6" s="8"/>
      <c r="D6" s="8"/>
      <c r="E6" s="8"/>
    </row>
    <row r="7" spans="1:5" s="26" customFormat="1">
      <c r="A7" s="8" t="s">
        <v>10</v>
      </c>
      <c r="B7" s="8">
        <v>0</v>
      </c>
      <c r="C7" s="8"/>
      <c r="D7" s="8"/>
      <c r="E7" s="8"/>
    </row>
    <row r="8" spans="1:5" s="26" customFormat="1">
      <c r="A8" s="8"/>
      <c r="B8" s="8"/>
      <c r="C8" s="8"/>
      <c r="D8" s="8"/>
      <c r="E8" s="8"/>
    </row>
    <row r="9" spans="1:5" s="26" customFormat="1">
      <c r="A9" s="8"/>
      <c r="B9" s="8"/>
      <c r="C9" s="8"/>
      <c r="D9" s="8"/>
      <c r="E9" s="8"/>
    </row>
    <row r="10" spans="1:5" s="26" customFormat="1">
      <c r="A10" s="8"/>
      <c r="B10" s="8"/>
      <c r="C10" s="8"/>
      <c r="D10" s="8"/>
      <c r="E10" s="8"/>
    </row>
    <row r="11" spans="1:5" s="26" customFormat="1">
      <c r="A11" s="8"/>
      <c r="B11" s="8"/>
      <c r="C11" s="8"/>
      <c r="D11" s="8"/>
      <c r="E11" s="8"/>
    </row>
    <row r="12" spans="1:5" s="26" customFormat="1">
      <c r="A12" s="8"/>
      <c r="B12" s="8"/>
      <c r="C12" s="8"/>
      <c r="D12" s="8"/>
      <c r="E12" s="8"/>
    </row>
    <row r="13" spans="1:5" s="26" customFormat="1">
      <c r="A13" s="8"/>
      <c r="B13" s="8"/>
      <c r="C13" s="8"/>
      <c r="D13" s="8"/>
      <c r="E13" s="8"/>
    </row>
    <row r="14" spans="1:5" s="26" customFormat="1">
      <c r="A14" s="8"/>
      <c r="B14" s="8"/>
      <c r="C14" s="8"/>
      <c r="D14" s="8"/>
      <c r="E14" s="8"/>
    </row>
    <row r="15" spans="1:5" s="26" customFormat="1">
      <c r="A15" s="8"/>
      <c r="B15" s="8"/>
      <c r="C15" s="8"/>
      <c r="D15" s="8"/>
      <c r="E15" s="8"/>
    </row>
    <row r="16" spans="1:5" s="26" customFormat="1" ht="11.25" customHeight="1">
      <c r="A16" s="8"/>
      <c r="B16" s="8"/>
      <c r="C16" s="8"/>
      <c r="D16" s="8"/>
      <c r="E16" s="8"/>
    </row>
    <row r="17" spans="1:5" s="26" customFormat="1" hidden="1">
      <c r="A17" s="8"/>
      <c r="B17" s="8"/>
      <c r="C17" s="8"/>
      <c r="D17" s="8"/>
      <c r="E17" s="8"/>
    </row>
    <row r="18" spans="1:5" s="26" customFormat="1" ht="30">
      <c r="A18" s="5" t="s">
        <v>32</v>
      </c>
      <c r="B18" s="5" t="s">
        <v>11</v>
      </c>
      <c r="C18" s="5"/>
      <c r="D18" s="5"/>
      <c r="E18" s="5"/>
    </row>
    <row r="19" spans="1:5" s="26" customFormat="1" ht="22.5" customHeight="1">
      <c r="A19" s="1" t="s">
        <v>7</v>
      </c>
      <c r="B19" s="1" t="s">
        <v>8</v>
      </c>
      <c r="C19" s="1"/>
      <c r="D19" s="1"/>
      <c r="E19" s="1"/>
    </row>
    <row r="20" spans="1:5" s="26" customFormat="1">
      <c r="A20" s="8"/>
      <c r="B20" s="8"/>
      <c r="C20" s="8"/>
      <c r="D20" s="8"/>
      <c r="E20" s="8"/>
    </row>
    <row r="21" spans="1:5" s="26" customFormat="1">
      <c r="A21" s="8" t="s">
        <v>10</v>
      </c>
      <c r="B21" s="8">
        <v>0</v>
      </c>
      <c r="C21" s="8"/>
      <c r="D21" s="8"/>
      <c r="E21" s="8"/>
    </row>
    <row r="22" spans="1:5" s="26" customFormat="1">
      <c r="A22" s="8"/>
      <c r="B22" s="8"/>
      <c r="C22" s="8"/>
      <c r="D22" s="8"/>
      <c r="E22" s="8"/>
    </row>
    <row r="23" spans="1:5" s="26" customFormat="1">
      <c r="A23" s="8"/>
      <c r="B23" s="8"/>
      <c r="C23" s="8"/>
      <c r="D23" s="8"/>
      <c r="E23" s="8"/>
    </row>
    <row r="24" spans="1:5" s="26" customFormat="1">
      <c r="A24" s="8"/>
      <c r="B24" s="8"/>
      <c r="C24" s="8"/>
      <c r="D24" s="8"/>
      <c r="E24" s="8"/>
    </row>
    <row r="25" spans="1:5" s="26" customFormat="1">
      <c r="A25" s="8"/>
      <c r="B25" s="8"/>
      <c r="C25" s="8"/>
      <c r="D25" s="8"/>
      <c r="E25" s="8"/>
    </row>
    <row r="26" spans="1:5" s="26" customFormat="1">
      <c r="A26" s="8"/>
      <c r="B26" s="8"/>
      <c r="C26" s="8"/>
      <c r="D26" s="8"/>
      <c r="E26" s="8"/>
    </row>
    <row r="27" spans="1:5" s="9" customFormat="1" ht="48" customHeight="1">
      <c r="A27" s="27" t="s">
        <v>35</v>
      </c>
      <c r="B27" s="28">
        <f>SUM(B6:B16)+SUM(B20:B26)</f>
        <v>0</v>
      </c>
      <c r="C27" s="29"/>
      <c r="D27" s="30"/>
      <c r="E27" s="30"/>
    </row>
    <row r="28" spans="1:5" s="26" customFormat="1">
      <c r="A28" s="18"/>
      <c r="B28" s="4" t="s">
        <v>8</v>
      </c>
      <c r="C28" s="19"/>
      <c r="D28" s="19"/>
      <c r="E28" s="19"/>
    </row>
  </sheetData>
  <mergeCells count="1">
    <mergeCell ref="C3:D3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>
    <oddFooter>&amp;L&amp;F&amp;C&amp;A&amp;RPage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sqref="A1:B1"/>
    </sheetView>
  </sheetViews>
  <sheetFormatPr defaultRowHeight="12.75"/>
  <cols>
    <col min="1" max="1" width="23.85546875" style="8" customWidth="1"/>
    <col min="2" max="2" width="23.140625" style="8" customWidth="1"/>
    <col min="3" max="3" width="27.42578125" style="8" customWidth="1"/>
    <col min="4" max="4" width="27.140625" style="8" customWidth="1"/>
    <col min="5" max="5" width="28.140625" style="8" customWidth="1"/>
    <col min="6" max="16384" width="9.140625" style="31"/>
  </cols>
  <sheetData>
    <row r="1" spans="1:6" ht="39.75" customHeight="1">
      <c r="A1" s="35" t="str">
        <f>Travel!A1</f>
        <v>Crown Law Office</v>
      </c>
      <c r="B1" s="35"/>
      <c r="C1" s="1"/>
      <c r="D1" s="1"/>
      <c r="E1" s="1"/>
    </row>
    <row r="2" spans="1:6" ht="29.25" customHeight="1">
      <c r="A2" s="3" t="str">
        <f>Travel!A2</f>
        <v>David Collins QC</v>
      </c>
      <c r="B2" s="4"/>
      <c r="C2" s="36" t="str">
        <f>Travel!C2</f>
        <v>01 January 2011 to 30 June 2011</v>
      </c>
      <c r="D2" s="36"/>
      <c r="E2" s="4"/>
    </row>
    <row r="3" spans="1:6" ht="39.75" customHeight="1">
      <c r="A3" s="5" t="s">
        <v>36</v>
      </c>
      <c r="B3" s="5" t="s">
        <v>6</v>
      </c>
      <c r="C3" s="5"/>
      <c r="D3" s="5"/>
      <c r="E3" s="5"/>
    </row>
    <row r="4" spans="1:6" ht="25.5">
      <c r="A4" s="4" t="s">
        <v>7</v>
      </c>
      <c r="B4" s="4" t="s">
        <v>8</v>
      </c>
      <c r="C4" s="4" t="s">
        <v>37</v>
      </c>
      <c r="D4" s="4"/>
      <c r="E4" s="4" t="s">
        <v>38</v>
      </c>
    </row>
    <row r="6" spans="1:6">
      <c r="A6" s="8" t="s">
        <v>10</v>
      </c>
      <c r="B6" s="8">
        <v>0</v>
      </c>
    </row>
    <row r="7" spans="1:6" ht="18" customHeight="1">
      <c r="A7" s="5" t="s">
        <v>36</v>
      </c>
      <c r="B7" s="5" t="s">
        <v>11</v>
      </c>
      <c r="C7" s="5"/>
      <c r="D7" s="5"/>
      <c r="E7" s="5"/>
    </row>
    <row r="8" spans="1:6" ht="15" customHeight="1">
      <c r="A8" s="4" t="s">
        <v>7</v>
      </c>
      <c r="B8" s="4" t="s">
        <v>8</v>
      </c>
      <c r="C8" s="4"/>
      <c r="D8" s="4"/>
      <c r="E8" s="4"/>
    </row>
    <row r="9" spans="1:6" s="9" customFormat="1">
      <c r="A9" s="10">
        <v>40553</v>
      </c>
      <c r="B9" s="11">
        <v>228.9</v>
      </c>
      <c r="C9" s="8" t="s">
        <v>16</v>
      </c>
      <c r="D9" s="8" t="s">
        <v>17</v>
      </c>
      <c r="E9" s="8" t="s">
        <v>2</v>
      </c>
      <c r="F9" s="13"/>
    </row>
    <row r="10" spans="1:6" s="9" customFormat="1">
      <c r="A10" s="10">
        <v>40553</v>
      </c>
      <c r="B10" s="11">
        <v>14.78</v>
      </c>
      <c r="C10" s="8" t="s">
        <v>18</v>
      </c>
      <c r="D10" s="8" t="s">
        <v>17</v>
      </c>
      <c r="E10" s="8" t="s">
        <v>2</v>
      </c>
      <c r="F10" s="13"/>
    </row>
    <row r="11" spans="1:6" s="9" customFormat="1">
      <c r="A11" s="10">
        <v>40568</v>
      </c>
      <c r="B11" s="11">
        <v>102.44</v>
      </c>
      <c r="C11" s="8" t="s">
        <v>16</v>
      </c>
      <c r="D11" s="8" t="s">
        <v>17</v>
      </c>
      <c r="E11" s="8" t="s">
        <v>2</v>
      </c>
      <c r="F11" s="13"/>
    </row>
    <row r="12" spans="1:6" s="9" customFormat="1">
      <c r="A12" s="10">
        <v>40568</v>
      </c>
      <c r="B12" s="11">
        <v>13.89</v>
      </c>
      <c r="C12" s="8" t="s">
        <v>18</v>
      </c>
      <c r="D12" s="8" t="s">
        <v>17</v>
      </c>
      <c r="E12" s="8" t="s">
        <v>2</v>
      </c>
      <c r="F12" s="13"/>
    </row>
    <row r="13" spans="1:6" s="9" customFormat="1">
      <c r="A13" s="10">
        <v>40599</v>
      </c>
      <c r="B13" s="11">
        <v>187.4</v>
      </c>
      <c r="C13" s="8" t="s">
        <v>16</v>
      </c>
      <c r="D13" s="8" t="s">
        <v>17</v>
      </c>
      <c r="E13" s="8" t="s">
        <v>2</v>
      </c>
      <c r="F13" s="13"/>
    </row>
    <row r="14" spans="1:6" s="9" customFormat="1">
      <c r="A14" s="10">
        <v>40599</v>
      </c>
      <c r="B14" s="11">
        <v>27.98</v>
      </c>
      <c r="C14" s="8" t="s">
        <v>18</v>
      </c>
      <c r="D14" s="8" t="s">
        <v>17</v>
      </c>
      <c r="E14" s="8" t="s">
        <v>2</v>
      </c>
      <c r="F14" s="13"/>
    </row>
    <row r="15" spans="1:6" s="9" customFormat="1">
      <c r="A15" s="10">
        <v>40627</v>
      </c>
      <c r="B15" s="11">
        <v>112.21</v>
      </c>
      <c r="C15" s="8" t="s">
        <v>16</v>
      </c>
      <c r="D15" s="8" t="s">
        <v>17</v>
      </c>
      <c r="E15" s="8" t="s">
        <v>2</v>
      </c>
      <c r="F15" s="13"/>
    </row>
    <row r="16" spans="1:6" s="9" customFormat="1">
      <c r="A16" s="10">
        <v>40627</v>
      </c>
      <c r="B16" s="11">
        <v>15.13</v>
      </c>
      <c r="C16" s="8" t="s">
        <v>18</v>
      </c>
      <c r="D16" s="8" t="s">
        <v>17</v>
      </c>
      <c r="E16" s="8" t="s">
        <v>2</v>
      </c>
      <c r="F16" s="13"/>
    </row>
    <row r="17" spans="1:6" s="9" customFormat="1">
      <c r="A17" s="10">
        <v>40658</v>
      </c>
      <c r="B17" s="11">
        <f>((126.61-40.67-9.15)*1.15)+40.67+9.15</f>
        <v>138.1285</v>
      </c>
      <c r="C17" s="8" t="s">
        <v>16</v>
      </c>
      <c r="D17" s="8" t="s">
        <v>17</v>
      </c>
      <c r="E17" s="8" t="s">
        <v>2</v>
      </c>
      <c r="F17" s="13"/>
    </row>
    <row r="18" spans="1:6" s="9" customFormat="1">
      <c r="A18" s="10">
        <v>40658</v>
      </c>
      <c r="B18" s="11">
        <v>15.59</v>
      </c>
      <c r="C18" s="8" t="s">
        <v>18</v>
      </c>
      <c r="D18" s="8" t="s">
        <v>17</v>
      </c>
      <c r="E18" s="8" t="s">
        <v>2</v>
      </c>
      <c r="F18" s="13"/>
    </row>
    <row r="19" spans="1:6" s="9" customFormat="1">
      <c r="A19" s="10">
        <v>40679</v>
      </c>
      <c r="B19" s="11">
        <v>900</v>
      </c>
      <c r="C19" s="8" t="s">
        <v>28</v>
      </c>
      <c r="D19" s="8" t="s">
        <v>49</v>
      </c>
      <c r="E19" s="8" t="s">
        <v>2</v>
      </c>
      <c r="F19" s="13"/>
    </row>
    <row r="20" spans="1:6" s="9" customFormat="1">
      <c r="A20" s="10">
        <v>40682</v>
      </c>
      <c r="B20" s="11">
        <v>149.99</v>
      </c>
      <c r="C20" s="8" t="s">
        <v>28</v>
      </c>
      <c r="D20" s="8" t="s">
        <v>29</v>
      </c>
      <c r="E20" s="8" t="s">
        <v>2</v>
      </c>
      <c r="F20" s="13"/>
    </row>
    <row r="21" spans="1:6" s="9" customFormat="1">
      <c r="A21" s="10">
        <v>40688</v>
      </c>
      <c r="B21" s="11">
        <f>((903.62-537.64-294.73)*1.15)+537.64+294.75</f>
        <v>914.32749999999999</v>
      </c>
      <c r="C21" s="8" t="s">
        <v>16</v>
      </c>
      <c r="D21" s="8" t="s">
        <v>17</v>
      </c>
      <c r="E21" s="8" t="s">
        <v>2</v>
      </c>
      <c r="F21" s="13"/>
    </row>
    <row r="22" spans="1:6" s="9" customFormat="1">
      <c r="A22" s="10">
        <v>40688</v>
      </c>
      <c r="B22" s="11">
        <v>17.489999999999998</v>
      </c>
      <c r="C22" s="8" t="s">
        <v>18</v>
      </c>
      <c r="D22" s="8" t="s">
        <v>17</v>
      </c>
      <c r="E22" s="8" t="s">
        <v>2</v>
      </c>
      <c r="F22" s="13"/>
    </row>
    <row r="23" spans="1:6" s="9" customFormat="1">
      <c r="A23" s="10">
        <v>40719</v>
      </c>
      <c r="B23" s="11">
        <f>((145.08-25.42-45.14)*1.15)+25.42+45.14</f>
        <v>156.25800000000001</v>
      </c>
      <c r="C23" s="8" t="s">
        <v>16</v>
      </c>
      <c r="D23" s="8" t="s">
        <v>17</v>
      </c>
      <c r="E23" s="8" t="s">
        <v>2</v>
      </c>
      <c r="F23" s="13"/>
    </row>
    <row r="24" spans="1:6" s="9" customFormat="1">
      <c r="A24" s="10">
        <v>40719</v>
      </c>
      <c r="B24" s="11">
        <v>20.56</v>
      </c>
      <c r="C24" s="8" t="s">
        <v>18</v>
      </c>
      <c r="D24" s="8" t="s">
        <v>17</v>
      </c>
      <c r="E24" s="8" t="s">
        <v>2</v>
      </c>
      <c r="F24" s="13"/>
    </row>
    <row r="27" spans="1:6" ht="42.75">
      <c r="A27" s="14" t="s">
        <v>39</v>
      </c>
      <c r="B27" s="15">
        <f>SUM(B9:B26)</f>
        <v>3015.0739999999996</v>
      </c>
      <c r="C27" s="16"/>
      <c r="D27" s="17"/>
      <c r="E27" s="17"/>
    </row>
    <row r="28" spans="1:6">
      <c r="A28" s="18"/>
      <c r="B28" s="4" t="s">
        <v>8</v>
      </c>
      <c r="C28" s="19"/>
      <c r="D28" s="19"/>
      <c r="E28" s="19"/>
    </row>
  </sheetData>
  <mergeCells count="2">
    <mergeCell ref="A1:B1"/>
    <mergeCell ref="C2:D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&amp;L&amp;F&amp;C&amp;A&amp;RPage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sqref="A1:B1"/>
    </sheetView>
  </sheetViews>
  <sheetFormatPr defaultRowHeight="12.75"/>
  <cols>
    <col min="1" max="1" width="23.85546875" style="8" customWidth="1"/>
    <col min="2" max="2" width="23.140625" style="8" customWidth="1"/>
    <col min="3" max="3" width="27.42578125" style="8" customWidth="1"/>
    <col min="4" max="4" width="27.140625" style="8" customWidth="1"/>
    <col min="5" max="5" width="28.140625" style="8" customWidth="1"/>
    <col min="6" max="16384" width="9.140625" style="31"/>
  </cols>
  <sheetData>
    <row r="1" spans="1:5" ht="34.5" customHeight="1">
      <c r="A1" s="35" t="str">
        <f>Travel!A1</f>
        <v>Crown Law Office</v>
      </c>
      <c r="B1" s="35"/>
      <c r="C1" s="1"/>
      <c r="D1" s="1"/>
      <c r="E1" s="1"/>
    </row>
    <row r="2" spans="1:5" ht="30" customHeight="1">
      <c r="A2" s="3" t="str">
        <f>Travel!A2</f>
        <v>David Collins QC</v>
      </c>
      <c r="B2" s="4"/>
      <c r="C2" s="36" t="str">
        <f>Travel!C2</f>
        <v>01 January 2011 to 30 June 2011</v>
      </c>
      <c r="D2" s="36"/>
      <c r="E2" s="4"/>
    </row>
    <row r="3" spans="1:5" ht="45" customHeight="1">
      <c r="A3" s="37" t="s">
        <v>40</v>
      </c>
      <c r="B3" s="37"/>
      <c r="C3" s="37"/>
      <c r="D3" s="19"/>
      <c r="E3" s="19"/>
    </row>
    <row r="4" spans="1:5" s="32" customFormat="1" ht="50.25" customHeight="1">
      <c r="A4" s="38" t="s">
        <v>41</v>
      </c>
      <c r="B4" s="38"/>
      <c r="C4" s="38"/>
      <c r="D4" s="38"/>
      <c r="E4" s="38"/>
    </row>
    <row r="5" spans="1:5" ht="20.25" customHeight="1">
      <c r="A5" s="12" t="s">
        <v>42</v>
      </c>
      <c r="B5" s="12"/>
      <c r="C5" s="12"/>
      <c r="D5" s="12"/>
      <c r="E5" s="12"/>
    </row>
    <row r="6" spans="1:5" ht="19.5" customHeight="1">
      <c r="A6" s="4" t="s">
        <v>7</v>
      </c>
      <c r="B6" s="4" t="s">
        <v>0</v>
      </c>
      <c r="C6" s="4" t="s">
        <v>43</v>
      </c>
      <c r="D6" s="4" t="s">
        <v>44</v>
      </c>
      <c r="E6" s="4"/>
    </row>
    <row r="8" spans="1:5">
      <c r="A8" s="8" t="s">
        <v>48</v>
      </c>
      <c r="D8" s="8">
        <v>0</v>
      </c>
    </row>
    <row r="12" spans="1:5" s="34" customFormat="1" ht="27" customHeight="1">
      <c r="A12" s="33" t="s">
        <v>45</v>
      </c>
      <c r="B12" s="33"/>
      <c r="C12" s="33"/>
      <c r="D12" s="33"/>
      <c r="E12" s="33"/>
    </row>
    <row r="13" spans="1:5">
      <c r="A13" s="4" t="s">
        <v>7</v>
      </c>
      <c r="B13" s="4" t="s">
        <v>0</v>
      </c>
      <c r="C13" s="4" t="s">
        <v>46</v>
      </c>
      <c r="D13" s="4" t="s">
        <v>47</v>
      </c>
      <c r="E13" s="4"/>
    </row>
    <row r="15" spans="1:5">
      <c r="A15" s="8" t="s">
        <v>48</v>
      </c>
      <c r="D15" s="8">
        <v>0</v>
      </c>
    </row>
  </sheetData>
  <mergeCells count="4">
    <mergeCell ref="A1:B1"/>
    <mergeCell ref="C2:D2"/>
    <mergeCell ref="A3:C3"/>
    <mergeCell ref="A4:E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&amp;L&amp;F&amp;C&amp;A&amp;RPage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Travel</vt:lpstr>
      <vt:lpstr>Hospitality</vt:lpstr>
      <vt:lpstr>Other</vt:lpstr>
      <vt:lpstr>Gifts</vt:lpstr>
      <vt:lpstr>Hospitality!Print_Area</vt:lpstr>
      <vt:lpstr>Travel!Print_Titles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2011-07-26T03:15:34Z</cp:lastPrinted>
  <dcterms:created xsi:type="dcterms:W3CDTF">2011-07-16T05:02:02Z</dcterms:created>
  <dcterms:modified xsi:type="dcterms:W3CDTF">2011-07-26T23:32:13Z</dcterms:modified>
</cp:coreProperties>
</file>