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600" windowWidth="19440" windowHeight="11790" tabRatio="989"/>
  </bookViews>
  <sheets>
    <sheet name="CE Expenses 2013-14" sheetId="14" r:id="rId1"/>
  </sheets>
  <definedNames>
    <definedName name="_xlnm.Print_Area" localSheetId="0">'CE Expenses 2013-14'!$A$1:$E$106</definedName>
    <definedName name="_xlnm.Print_Titles" localSheetId="0">'CE Expenses 2013-14'!$2:$4</definedName>
  </definedNames>
  <calcPr calcId="145621"/>
</workbook>
</file>

<file path=xl/calcChain.xml><?xml version="1.0" encoding="utf-8"?>
<calcChain xmlns="http://schemas.openxmlformats.org/spreadsheetml/2006/main">
  <c r="B63" i="14" l="1"/>
  <c r="B88" i="14" l="1"/>
  <c r="B80" i="14"/>
  <c r="B100" i="14" s="1"/>
  <c r="B13" i="14"/>
  <c r="B41" i="14" s="1"/>
  <c r="B103" i="14" l="1"/>
</calcChain>
</file>

<file path=xl/sharedStrings.xml><?xml version="1.0" encoding="utf-8"?>
<sst xmlns="http://schemas.openxmlformats.org/spreadsheetml/2006/main" count="223" uniqueCount="132">
  <si>
    <t>Description</t>
  </si>
  <si>
    <t>Date</t>
  </si>
  <si>
    <t>Amount (NZ$)</t>
  </si>
  <si>
    <t>Location/s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</si>
  <si>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</si>
  <si>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</si>
  <si>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</si>
  <si>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</si>
  <si>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</si>
  <si>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 xml:space="preserve">Gifts  </t>
  </si>
  <si>
    <t xml:space="preserve">Offered by </t>
  </si>
  <si>
    <t>Estimated value (NZ$)</t>
  </si>
  <si>
    <t>Hospitality</t>
  </si>
  <si>
    <t>Offered by</t>
  </si>
  <si>
    <t xml:space="preserve">Estimated value (NZ$) </t>
  </si>
  <si>
    <t xml:space="preserve">Crown Law </t>
  </si>
  <si>
    <t>Disclosure period</t>
  </si>
  <si>
    <t>International and domestic travel expenses</t>
  </si>
  <si>
    <t>Michael Heron QC</t>
  </si>
  <si>
    <t>Amount (NZ$)*</t>
  </si>
  <si>
    <t xml:space="preserve">Purpose (for example attending conference on...) </t>
  </si>
  <si>
    <t>Nature (such as hotel costs, airfares, and taxis)</t>
  </si>
  <si>
    <t xml:space="preserve">Purpose (eg, visiting district offices ...) </t>
  </si>
  <si>
    <t>Nature (eg, hotel costs, travel, etc)</t>
  </si>
  <si>
    <t xml:space="preserve">Hospitality provided </t>
  </si>
  <si>
    <t>Nil</t>
  </si>
  <si>
    <t>Gifts and hospitality*</t>
  </si>
  <si>
    <t>Air New Zealand (Travel)</t>
  </si>
  <si>
    <t>Taxi</t>
  </si>
  <si>
    <t xml:space="preserve">Taxi </t>
  </si>
  <si>
    <t>Auckland</t>
  </si>
  <si>
    <t>Whangarei</t>
  </si>
  <si>
    <t>Christchurch</t>
  </si>
  <si>
    <t>Dinner</t>
  </si>
  <si>
    <t>Wellington</t>
  </si>
  <si>
    <t>Lunch</t>
  </si>
  <si>
    <t>Change of Flight -Air Fares</t>
  </si>
  <si>
    <t xml:space="preserve">Dinner </t>
  </si>
  <si>
    <t>Training</t>
  </si>
  <si>
    <t>Telecom New Zealand Limited</t>
  </si>
  <si>
    <t>Phone Charge Calls  January 14</t>
  </si>
  <si>
    <t>Phone Charge Rental January 14</t>
  </si>
  <si>
    <t>Phone Charge Rental February 14</t>
  </si>
  <si>
    <t>Phone Charge Calls  February14</t>
  </si>
  <si>
    <t>Phone Charge Calls  March 14</t>
  </si>
  <si>
    <t>Phone Charge Rental April 14</t>
  </si>
  <si>
    <t>Phone Charge Calls  April 14</t>
  </si>
  <si>
    <t>Phone Charge Rental May 14</t>
  </si>
  <si>
    <t>Phone Charge Rental July 13</t>
  </si>
  <si>
    <t>Phone Charge Rental August 13</t>
  </si>
  <si>
    <t>Phone Charge Calls July 13</t>
  </si>
  <si>
    <t>Phone Charge Calls August 13</t>
  </si>
  <si>
    <t>Phone Charge Rental September 13</t>
  </si>
  <si>
    <t>Phone Charge Rental October 13</t>
  </si>
  <si>
    <t>Phone Charge Calls September 13</t>
  </si>
  <si>
    <t>Phone Charge Calls October 13</t>
  </si>
  <si>
    <t>Phone Charge Rental November 13</t>
  </si>
  <si>
    <t>Phone Charge Rental December 13</t>
  </si>
  <si>
    <t>Phone Charge Calls November 13</t>
  </si>
  <si>
    <t>Phone Charge Calls December 13</t>
  </si>
  <si>
    <t>New Zealand Law Foundation dinner at Parliament</t>
  </si>
  <si>
    <t>Phone Charge Rental June 14</t>
  </si>
  <si>
    <t>Phone Charge Calls  May 14</t>
  </si>
  <si>
    <t>Phone Charge Calls  June 14</t>
  </si>
  <si>
    <t>Air travel to attend Strategic Leadership Course Melbourne Business School,  Mt Eliza, Australia</t>
  </si>
  <si>
    <t>Melbourne, Australia</t>
  </si>
  <si>
    <t>Air travel re Strategic Leadership course, Melbourne Business School, Mt Eliza, Australia (change of flights due to work requirements)</t>
  </si>
  <si>
    <t xml:space="preserve">Melbourne, Australia </t>
  </si>
  <si>
    <t xml:space="preserve">Whangarei Crown Solicitor Review change of travel due to work requirements </t>
  </si>
  <si>
    <t>Transport to meeting with Whangarei Crown Solicitor (scheduled Crown Solicitor Review)</t>
  </si>
  <si>
    <t xml:space="preserve">Transport: attending Attorney-General's Heads of Bench Dinner </t>
  </si>
  <si>
    <t xml:space="preserve">Air travel to Whangarei for Scheduled Crown Solicitor review meetings </t>
  </si>
  <si>
    <t>Air New Zealand (travel)</t>
  </si>
  <si>
    <t>Auckland/Whangarei</t>
  </si>
  <si>
    <t>Air fares for travel to attend NZ Bar Association Conference at Queenstown (speaking at conference)</t>
  </si>
  <si>
    <t>Auckland/Queenstown/Wellington</t>
  </si>
  <si>
    <t>Attending Queenstown NZ Bar Association   Conference (amendment of travel fee due to work requirements)</t>
  </si>
  <si>
    <t>Air New Zealand (change of travel)</t>
  </si>
  <si>
    <t>Auckland/Wellington</t>
  </si>
  <si>
    <t>Wellington/Auckland</t>
  </si>
  <si>
    <t>Transport to airport (returning from Judicial Review hearing)</t>
  </si>
  <si>
    <t xml:space="preserve">Course Fees for Strategic Leadership Course, Melbourne Business School, Mt Eliza, Australia </t>
  </si>
  <si>
    <t>New Zealand Law Society: M Heron Annual Practising Certificate</t>
  </si>
  <si>
    <t>NZ Law Society Practising Certificate</t>
  </si>
  <si>
    <t>Taxi to District Court,  Christchurch</t>
  </si>
  <si>
    <t xml:space="preserve">Transport to Government House </t>
  </si>
  <si>
    <t xml:space="preserve">Wellington Law Society annual dinner attendance fee, </t>
  </si>
  <si>
    <t>Working Lunch, Director of UK Treasury, and Director GNL</t>
  </si>
  <si>
    <t xml:space="preserve"> Wellington</t>
  </si>
  <si>
    <t xml:space="preserve">Transport to meeting with District Court Judge, Whangarei </t>
  </si>
  <si>
    <t>Transport to attend meeting with judiciary re Crown Solicitors review consultation</t>
  </si>
  <si>
    <t>Transport to meeting with judiciary</t>
  </si>
  <si>
    <t>Transport to attend judicial review court hearing</t>
  </si>
  <si>
    <t>Transport re attendance at Judicial swearing-in ceremony (speaking)</t>
  </si>
  <si>
    <t xml:space="preserve">Transport returning from Judicial swearing-in ceremony </t>
  </si>
  <si>
    <t>Transport re Judicial swearing-in ceremony (return)</t>
  </si>
  <si>
    <t>Professional development, Winsborough Ltd</t>
  </si>
  <si>
    <t>Martinborough</t>
  </si>
  <si>
    <t xml:space="preserve">Air travel to attend and speak on behalf of government Judicial swearing-in </t>
  </si>
  <si>
    <t>Transport to airport to attend and speak at Judicial Swearing-in ceremony</t>
  </si>
  <si>
    <t>Transport re Meeting with Christchurch Crown Solicitor</t>
  </si>
  <si>
    <t>Transport to  Meeting, Christchurch Crown Solicitor</t>
  </si>
  <si>
    <t>Hosting dinner for appointment panel re DSG position (6 attendees)</t>
  </si>
  <si>
    <t xml:space="preserve">Hosting dinner for Sir Paul Jenkins (UK) &amp; Ors (9 persons) </t>
  </si>
  <si>
    <t>Attending State Services Commission, Chief Executives' meeting (Martinborough)</t>
  </si>
  <si>
    <t xml:space="preserve">PwC </t>
  </si>
  <si>
    <t>PwC Platinum dinner and entertainment  (to CE and partner)</t>
  </si>
  <si>
    <t>$600 (estimated)</t>
  </si>
  <si>
    <t>Russell McVeagh</t>
  </si>
  <si>
    <t>Invitation to CE and partner to attend charity fundraiser for Kids First</t>
  </si>
  <si>
    <t>$500 (estimated)</t>
  </si>
  <si>
    <t>Australia</t>
  </si>
  <si>
    <t>International Travel - Credit Card expenses</t>
  </si>
  <si>
    <t>International Travel - Non-Credit Card expenses</t>
  </si>
  <si>
    <t>Domestic Travel - Credit Card expenses</t>
  </si>
  <si>
    <t>Domestic Travel - Non-Credit Card expenses</t>
  </si>
  <si>
    <t>Solicitor-General and Chief Executive</t>
  </si>
  <si>
    <t>Other - Credit Card Expenses</t>
  </si>
  <si>
    <t xml:space="preserve">Hospitality provided - Credit Card expenses </t>
  </si>
  <si>
    <t>Other - Non-Credit Card Expenses</t>
  </si>
  <si>
    <t xml:space="preserve">Total hospitality and gifts
</t>
  </si>
  <si>
    <t xml:space="preserve">Total travel expenses 
</t>
  </si>
  <si>
    <t>Total Other expenses</t>
  </si>
  <si>
    <t>GST Inclusive where applicable</t>
  </si>
  <si>
    <t>Meeting</t>
  </si>
  <si>
    <t>Total Expenses</t>
  </si>
  <si>
    <t>Mt Eliza, Melbourne, Australia</t>
  </si>
  <si>
    <t>Air travel to Auckland to appear in High Court, judicial review hearing</t>
  </si>
  <si>
    <t>Hospitality provided - Non-Credit Card expenses</t>
  </si>
  <si>
    <t>* include items such as meals, tickets to events, gifts from overseas counterparts, travel or accommodation (including that accepted by immediate family members).</t>
  </si>
  <si>
    <t>Phone Charge Rental March 14</t>
  </si>
  <si>
    <t>Transport Mt Eliza to Melbourne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</si>
</sst>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\-yy;@"/>
    <numFmt numFmtId="165" formatCode="&quot;$&quot;#,##0.00"/>
    <numFmt numFmtId="166" formatCode="[$-409]dd\-mmm\-yy;@"/>
    <numFmt numFmtId="167" formatCode="#,##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21">
    <xf numFmtId="0" fontId="0" fillId="0" borderId="0" xfId="0"/>
    <xf numFmtId="0" fontId="20" fillId="0" borderId="10" xfId="42" applyFont="1" applyBorder="1" applyAlignment="1">
      <alignment wrapText="1"/>
    </xf>
    <xf numFmtId="0" fontId="20" fillId="0" borderId="11" xfId="42" applyFont="1" applyBorder="1" applyAlignment="1">
      <alignment wrapText="1"/>
    </xf>
    <xf numFmtId="0" fontId="23" fillId="0" borderId="0" xfId="42" applyFont="1" applyBorder="1" applyAlignment="1">
      <alignment wrapText="1"/>
    </xf>
    <xf numFmtId="0" fontId="19" fillId="0" borderId="11" xfId="42" applyFont="1" applyBorder="1" applyAlignment="1">
      <alignment vertical="center" wrapText="1" readingOrder="1"/>
    </xf>
    <xf numFmtId="0" fontId="21" fillId="0" borderId="15" xfId="42" applyFont="1" applyFill="1" applyBorder="1" applyAlignment="1">
      <alignment horizontal="center" vertical="center" wrapText="1" readingOrder="1"/>
    </xf>
    <xf numFmtId="164" fontId="21" fillId="0" borderId="15" xfId="42" applyNumberFormat="1" applyFont="1" applyFill="1" applyBorder="1" applyAlignment="1">
      <alignment horizontal="center" vertical="center" wrapText="1" readingOrder="1"/>
    </xf>
    <xf numFmtId="0" fontId="18" fillId="0" borderId="0" xfId="42" applyBorder="1" applyAlignment="1">
      <alignment wrapText="1"/>
    </xf>
    <xf numFmtId="0" fontId="18" fillId="0" borderId="17" xfId="42" applyBorder="1" applyAlignment="1">
      <alignment wrapText="1"/>
    </xf>
    <xf numFmtId="0" fontId="20" fillId="0" borderId="16" xfId="42" applyFont="1" applyBorder="1" applyAlignment="1">
      <alignment wrapText="1"/>
    </xf>
    <xf numFmtId="0" fontId="23" fillId="0" borderId="17" xfId="42" applyFont="1" applyBorder="1" applyAlignment="1">
      <alignment wrapText="1"/>
    </xf>
    <xf numFmtId="0" fontId="20" fillId="0" borderId="19" xfId="42" applyFont="1" applyBorder="1" applyAlignment="1">
      <alignment wrapText="1"/>
    </xf>
    <xf numFmtId="0" fontId="20" fillId="0" borderId="10" xfId="42" applyFont="1" applyBorder="1" applyAlignment="1">
      <alignment vertical="center" wrapText="1" readingOrder="1"/>
    </xf>
    <xf numFmtId="0" fontId="20" fillId="0" borderId="19" xfId="42" applyFont="1" applyBorder="1" applyAlignment="1">
      <alignment vertical="center" wrapText="1" readingOrder="1"/>
    </xf>
    <xf numFmtId="0" fontId="22" fillId="34" borderId="0" xfId="42" applyFont="1" applyFill="1" applyBorder="1" applyAlignment="1">
      <alignment wrapText="1"/>
    </xf>
    <xf numFmtId="0" fontId="22" fillId="34" borderId="17" xfId="42" applyFont="1" applyFill="1" applyBorder="1" applyAlignment="1">
      <alignment wrapText="1"/>
    </xf>
    <xf numFmtId="0" fontId="22" fillId="34" borderId="13" xfId="42" applyFont="1" applyFill="1" applyBorder="1" applyAlignment="1">
      <alignment wrapText="1"/>
    </xf>
    <xf numFmtId="0" fontId="22" fillId="34" borderId="20" xfId="42" applyFont="1" applyFill="1" applyBorder="1" applyAlignment="1">
      <alignment wrapText="1"/>
    </xf>
    <xf numFmtId="0" fontId="22" fillId="35" borderId="13" xfId="42" applyFont="1" applyFill="1" applyBorder="1" applyAlignment="1">
      <alignment wrapText="1"/>
    </xf>
    <xf numFmtId="0" fontId="22" fillId="35" borderId="20" xfId="42" applyFont="1" applyFill="1" applyBorder="1" applyAlignment="1">
      <alignment wrapText="1"/>
    </xf>
    <xf numFmtId="2" fontId="18" fillId="0" borderId="0" xfId="42" applyNumberFormat="1" applyBorder="1" applyAlignment="1">
      <alignment wrapText="1"/>
    </xf>
    <xf numFmtId="0" fontId="21" fillId="35" borderId="11" xfId="42" applyFont="1" applyFill="1" applyBorder="1" applyAlignment="1">
      <alignment wrapText="1"/>
    </xf>
    <xf numFmtId="0" fontId="22" fillId="35" borderId="11" xfId="42" applyFont="1" applyFill="1" applyBorder="1" applyAlignment="1">
      <alignment wrapText="1"/>
    </xf>
    <xf numFmtId="0" fontId="22" fillId="35" borderId="16" xfId="42" applyFont="1" applyFill="1" applyBorder="1" applyAlignment="1">
      <alignment wrapText="1"/>
    </xf>
    <xf numFmtId="165" fontId="24" fillId="36" borderId="12" xfId="42" applyNumberFormat="1" applyFont="1" applyFill="1" applyBorder="1" applyAlignment="1">
      <alignment horizontal="center" vertical="center" wrapText="1" readingOrder="1"/>
    </xf>
    <xf numFmtId="0" fontId="21" fillId="34" borderId="13" xfId="42" applyFont="1" applyFill="1" applyBorder="1" applyAlignment="1">
      <alignment wrapText="1"/>
    </xf>
    <xf numFmtId="0" fontId="21" fillId="34" borderId="20" xfId="42" applyFont="1" applyFill="1" applyBorder="1" applyAlignment="1">
      <alignment wrapText="1"/>
    </xf>
    <xf numFmtId="0" fontId="18" fillId="0" borderId="0" xfId="42" applyFont="1" applyBorder="1" applyAlignment="1">
      <alignment wrapText="1"/>
    </xf>
    <xf numFmtId="0" fontId="18" fillId="0" borderId="17" xfId="42" applyFont="1" applyBorder="1" applyAlignment="1">
      <alignment wrapText="1"/>
    </xf>
    <xf numFmtId="0" fontId="21" fillId="35" borderId="16" xfId="42" applyFont="1" applyFill="1" applyBorder="1" applyAlignment="1">
      <alignment wrapText="1"/>
    </xf>
    <xf numFmtId="0" fontId="18" fillId="36" borderId="13" xfId="42" applyFont="1" applyFill="1" applyBorder="1" applyAlignment="1">
      <alignment wrapText="1"/>
    </xf>
    <xf numFmtId="0" fontId="18" fillId="36" borderId="20" xfId="42" applyFont="1" applyFill="1" applyBorder="1" applyAlignment="1">
      <alignment wrapText="1"/>
    </xf>
    <xf numFmtId="0" fontId="21" fillId="35" borderId="13" xfId="42" applyFont="1" applyFill="1" applyBorder="1" applyAlignment="1">
      <alignment wrapText="1"/>
    </xf>
    <xf numFmtId="0" fontId="21" fillId="35" borderId="20" xfId="42" applyFont="1" applyFill="1" applyBorder="1" applyAlignment="1">
      <alignment wrapText="1"/>
    </xf>
    <xf numFmtId="4" fontId="18" fillId="0" borderId="0" xfId="42" applyNumberFormat="1" applyFont="1" applyBorder="1" applyAlignment="1">
      <alignment wrapText="1"/>
    </xf>
    <xf numFmtId="0" fontId="18" fillId="0" borderId="0" xfId="42" applyFont="1" applyAlignment="1">
      <alignment wrapText="1"/>
    </xf>
    <xf numFmtId="4" fontId="18" fillId="0" borderId="0" xfId="42" applyNumberFormat="1" applyAlignment="1">
      <alignment wrapText="1"/>
    </xf>
    <xf numFmtId="2" fontId="18" fillId="0" borderId="0" xfId="42" applyNumberFormat="1" applyAlignment="1">
      <alignment wrapText="1"/>
    </xf>
    <xf numFmtId="167" fontId="18" fillId="0" borderId="0" xfId="42" applyNumberFormat="1" applyAlignment="1">
      <alignment wrapText="1"/>
    </xf>
    <xf numFmtId="0" fontId="18" fillId="0" borderId="0" xfId="42" applyAlignment="1">
      <alignment wrapText="1"/>
    </xf>
    <xf numFmtId="0" fontId="18" fillId="0" borderId="14" xfId="42" applyBorder="1" applyAlignment="1">
      <alignment horizontal="center" wrapText="1"/>
    </xf>
    <xf numFmtId="0" fontId="20" fillId="0" borderId="12" xfId="42" applyFont="1" applyBorder="1" applyAlignment="1">
      <alignment horizontal="center" vertical="top" wrapText="1"/>
    </xf>
    <xf numFmtId="0" fontId="18" fillId="0" borderId="14" xfId="42" applyBorder="1" applyAlignment="1">
      <alignment horizontal="center" vertical="top" wrapText="1"/>
    </xf>
    <xf numFmtId="14" fontId="18" fillId="0" borderId="14" xfId="42" applyNumberFormat="1" applyBorder="1" applyAlignment="1">
      <alignment horizontal="center" vertical="top" wrapText="1"/>
    </xf>
    <xf numFmtId="0" fontId="20" fillId="0" borderId="12" xfId="42" applyFont="1" applyBorder="1" applyAlignment="1">
      <alignment horizontal="center" wrapText="1"/>
    </xf>
    <xf numFmtId="0" fontId="20" fillId="0" borderId="18" xfId="42" applyFont="1" applyBorder="1" applyAlignment="1">
      <alignment horizontal="center" wrapText="1"/>
    </xf>
    <xf numFmtId="0" fontId="18" fillId="0" borderId="14" xfId="42" applyFont="1" applyBorder="1" applyAlignment="1">
      <alignment horizontal="center" wrapText="1"/>
    </xf>
    <xf numFmtId="0" fontId="26" fillId="0" borderId="14" xfId="42" applyFont="1" applyBorder="1" applyAlignment="1">
      <alignment horizontal="center" wrapText="1"/>
    </xf>
    <xf numFmtId="0" fontId="24" fillId="33" borderId="12" xfId="42" applyFont="1" applyFill="1" applyBorder="1" applyAlignment="1">
      <alignment horizontal="center" vertical="center" wrapText="1"/>
    </xf>
    <xf numFmtId="0" fontId="18" fillId="0" borderId="0" xfId="42" applyAlignment="1">
      <alignment horizontal="center" wrapText="1"/>
    </xf>
    <xf numFmtId="14" fontId="18" fillId="0" borderId="14" xfId="42" applyNumberFormat="1" applyFont="1" applyBorder="1" applyAlignment="1">
      <alignment horizontal="center" wrapText="1"/>
    </xf>
    <xf numFmtId="0" fontId="18" fillId="0" borderId="21" xfId="42" applyFont="1" applyBorder="1" applyAlignment="1">
      <alignment horizontal="center" wrapText="1"/>
    </xf>
    <xf numFmtId="0" fontId="18" fillId="0" borderId="13" xfId="42" applyBorder="1" applyAlignment="1">
      <alignment wrapText="1"/>
    </xf>
    <xf numFmtId="0" fontId="18" fillId="0" borderId="13" xfId="42" applyFont="1" applyBorder="1" applyAlignment="1">
      <alignment wrapText="1"/>
    </xf>
    <xf numFmtId="0" fontId="18" fillId="0" borderId="20" xfId="42" applyFont="1" applyBorder="1" applyAlignment="1">
      <alignment wrapText="1"/>
    </xf>
    <xf numFmtId="0" fontId="26" fillId="0" borderId="0" xfId="42" applyFont="1" applyBorder="1" applyAlignment="1">
      <alignment wrapText="1"/>
    </xf>
    <xf numFmtId="0" fontId="26" fillId="0" borderId="17" xfId="42" applyFont="1" applyBorder="1" applyAlignment="1">
      <alignment wrapText="1"/>
    </xf>
    <xf numFmtId="0" fontId="24" fillId="36" borderId="11" xfId="42" applyFont="1" applyFill="1" applyBorder="1" applyAlignment="1">
      <alignment vertical="center" wrapText="1" readingOrder="1"/>
    </xf>
    <xf numFmtId="0" fontId="24" fillId="36" borderId="16" xfId="42" applyFont="1" applyFill="1" applyBorder="1" applyAlignment="1">
      <alignment vertical="center" wrapText="1" readingOrder="1"/>
    </xf>
    <xf numFmtId="166" fontId="25" fillId="0" borderId="11" xfId="42" applyNumberFormat="1" applyFont="1" applyBorder="1" applyAlignment="1">
      <alignment horizontal="center" vertical="center" wrapText="1"/>
    </xf>
    <xf numFmtId="166" fontId="25" fillId="0" borderId="16" xfId="42" applyNumberFormat="1" applyFont="1" applyBorder="1" applyAlignment="1">
      <alignment horizontal="center" vertical="center" wrapText="1"/>
    </xf>
    <xf numFmtId="0" fontId="25" fillId="0" borderId="0" xfId="42" applyFont="1" applyBorder="1" applyAlignment="1">
      <alignment horizontal="center" vertical="center" wrapText="1" readingOrder="1"/>
    </xf>
    <xf numFmtId="0" fontId="25" fillId="0" borderId="17" xfId="42" applyFont="1" applyBorder="1" applyAlignment="1">
      <alignment horizontal="center" vertical="center" wrapText="1" readingOrder="1"/>
    </xf>
    <xf numFmtId="0" fontId="18" fillId="0" borderId="11" xfId="42" applyBorder="1" applyAlignment="1">
      <alignment horizontal="center" vertical="center" wrapText="1"/>
    </xf>
    <xf numFmtId="0" fontId="18" fillId="0" borderId="16" xfId="42" applyBorder="1" applyAlignment="1">
      <alignment horizontal="center" vertical="center" wrapText="1"/>
    </xf>
    <xf numFmtId="0" fontId="24" fillId="36" borderId="11" xfId="42" applyFont="1" applyFill="1" applyBorder="1" applyAlignment="1">
      <alignment vertical="center" wrapText="1" readingOrder="1"/>
    </xf>
    <xf numFmtId="0" fontId="24" fillId="36" borderId="16" xfId="42" applyFont="1" applyFill="1" applyBorder="1" applyAlignment="1">
      <alignment vertical="center" wrapText="1" readingOrder="1"/>
    </xf>
    <xf numFmtId="15" fontId="23" fillId="0" borderId="14" xfId="42" applyNumberFormat="1" applyFont="1" applyBorder="1" applyAlignment="1">
      <alignment horizontal="center" wrapText="1"/>
    </xf>
    <xf numFmtId="4" fontId="18" fillId="0" borderId="0" xfId="0" applyNumberFormat="1" applyFont="1" applyBorder="1" applyAlignment="1"/>
    <xf numFmtId="0" fontId="21" fillId="0" borderId="22" xfId="42" applyFont="1" applyFill="1" applyBorder="1" applyAlignment="1">
      <alignment vertical="center" wrapText="1" readingOrder="1"/>
    </xf>
    <xf numFmtId="0" fontId="19" fillId="0" borderId="18" xfId="42" applyFont="1" applyBorder="1" applyAlignment="1">
      <alignment vertical="center" wrapText="1" readingOrder="1"/>
    </xf>
    <xf numFmtId="0" fontId="21" fillId="0" borderId="21" xfId="42" applyFont="1" applyFill="1" applyBorder="1" applyAlignment="1">
      <alignment horizontal="center" vertical="center" wrapText="1"/>
    </xf>
    <xf numFmtId="0" fontId="21" fillId="0" borderId="0" xfId="42" applyFont="1" applyFill="1" applyBorder="1" applyAlignment="1">
      <alignment vertical="center" wrapText="1" readingOrder="1"/>
    </xf>
    <xf numFmtId="0" fontId="21" fillId="0" borderId="13" xfId="42" applyFont="1" applyFill="1" applyBorder="1" applyAlignment="1">
      <alignment horizontal="center" vertical="center" wrapText="1" readingOrder="1"/>
    </xf>
    <xf numFmtId="164" fontId="21" fillId="0" borderId="13" xfId="42" applyNumberFormat="1" applyFont="1" applyFill="1" applyBorder="1" applyAlignment="1">
      <alignment horizontal="center" vertical="center" wrapText="1" readingOrder="1"/>
    </xf>
    <xf numFmtId="164" fontId="21" fillId="0" borderId="20" xfId="42" applyNumberFormat="1" applyFont="1" applyFill="1" applyBorder="1" applyAlignment="1">
      <alignment horizontal="center" vertical="center" wrapText="1" readingOrder="1"/>
    </xf>
    <xf numFmtId="0" fontId="21" fillId="34" borderId="21" xfId="42" applyFont="1" applyFill="1" applyBorder="1" applyAlignment="1">
      <alignment horizontal="left" vertical="center" wrapText="1"/>
    </xf>
    <xf numFmtId="0" fontId="21" fillId="35" borderId="21" xfId="42" applyFont="1" applyFill="1" applyBorder="1" applyAlignment="1">
      <alignment horizontal="left" vertical="center" wrapText="1"/>
    </xf>
    <xf numFmtId="0" fontId="19" fillId="0" borderId="12" xfId="42" applyFont="1" applyFill="1" applyBorder="1" applyAlignment="1">
      <alignment horizontal="left" vertical="center" wrapText="1" readingOrder="1"/>
    </xf>
    <xf numFmtId="0" fontId="21" fillId="36" borderId="12" xfId="42" applyFont="1" applyFill="1" applyBorder="1" applyAlignment="1">
      <alignment horizontal="left" vertical="center" wrapText="1"/>
    </xf>
    <xf numFmtId="165" fontId="21" fillId="36" borderId="12" xfId="42" applyNumberFormat="1" applyFont="1" applyFill="1" applyBorder="1" applyAlignment="1">
      <alignment horizontal="center" vertical="center" wrapText="1" readingOrder="1"/>
    </xf>
    <xf numFmtId="0" fontId="21" fillId="36" borderId="12" xfId="42" applyFont="1" applyFill="1" applyBorder="1" applyAlignment="1">
      <alignment vertical="center" wrapText="1" readingOrder="1"/>
    </xf>
    <xf numFmtId="0" fontId="21" fillId="36" borderId="11" xfId="42" applyFont="1" applyFill="1" applyBorder="1" applyAlignment="1">
      <alignment vertical="center" wrapText="1" readingOrder="1"/>
    </xf>
    <xf numFmtId="0" fontId="21" fillId="36" borderId="16" xfId="42" applyFont="1" applyFill="1" applyBorder="1" applyAlignment="1">
      <alignment vertical="center" wrapText="1" readingOrder="1"/>
    </xf>
    <xf numFmtId="0" fontId="27" fillId="0" borderId="0" xfId="42" applyFont="1" applyAlignment="1">
      <alignment wrapText="1"/>
    </xf>
    <xf numFmtId="165" fontId="24" fillId="36" borderId="15" xfId="42" applyNumberFormat="1" applyFont="1" applyFill="1" applyBorder="1" applyAlignment="1">
      <alignment horizontal="center" vertical="center" wrapText="1" readingOrder="1"/>
    </xf>
    <xf numFmtId="0" fontId="24" fillId="33" borderId="12" xfId="42" applyFont="1" applyFill="1" applyBorder="1" applyAlignment="1">
      <alignment horizontal="left" vertical="center" wrapText="1"/>
    </xf>
    <xf numFmtId="0" fontId="24" fillId="36" borderId="15" xfId="42" applyFont="1" applyFill="1" applyBorder="1" applyAlignment="1">
      <alignment horizontal="center" wrapText="1"/>
    </xf>
    <xf numFmtId="0" fontId="21" fillId="0" borderId="15" xfId="42" applyFont="1" applyFill="1" applyBorder="1" applyAlignment="1">
      <alignment horizontal="left" vertical="center" wrapText="1"/>
    </xf>
    <xf numFmtId="15" fontId="28" fillId="0" borderId="14" xfId="42" applyNumberFormat="1" applyFont="1" applyBorder="1" applyAlignment="1">
      <alignment horizontal="center" wrapText="1"/>
    </xf>
    <xf numFmtId="0" fontId="29" fillId="0" borderId="0" xfId="42" applyFont="1" applyBorder="1" applyAlignment="1">
      <alignment wrapText="1"/>
    </xf>
    <xf numFmtId="0" fontId="30" fillId="0" borderId="17" xfId="42" applyFont="1" applyBorder="1" applyAlignment="1">
      <alignment wrapText="1"/>
    </xf>
    <xf numFmtId="4" fontId="29" fillId="0" borderId="0" xfId="42" applyNumberFormat="1" applyFont="1" applyBorder="1" applyAlignment="1">
      <alignment wrapText="1"/>
    </xf>
    <xf numFmtId="0" fontId="29" fillId="0" borderId="17" xfId="42" applyFont="1" applyBorder="1" applyAlignment="1">
      <alignment wrapText="1"/>
    </xf>
    <xf numFmtId="0" fontId="28" fillId="0" borderId="17" xfId="42" applyFont="1" applyBorder="1" applyAlignment="1">
      <alignment wrapText="1"/>
    </xf>
    <xf numFmtId="4" fontId="29" fillId="0" borderId="0" xfId="0" applyNumberFormat="1" applyFont="1" applyBorder="1"/>
    <xf numFmtId="0" fontId="28" fillId="0" borderId="0" xfId="42" applyFont="1" applyBorder="1" applyAlignment="1">
      <alignment wrapText="1"/>
    </xf>
    <xf numFmtId="4" fontId="29" fillId="0" borderId="0" xfId="0" applyNumberFormat="1" applyFont="1" applyBorder="1" applyAlignment="1"/>
    <xf numFmtId="0" fontId="29" fillId="0" borderId="14" xfId="42" applyFont="1" applyBorder="1" applyAlignment="1">
      <alignment horizontal="center" vertical="top" wrapText="1"/>
    </xf>
    <xf numFmtId="4" fontId="29" fillId="0" borderId="0" xfId="42" applyNumberFormat="1" applyFont="1" applyBorder="1" applyAlignment="1">
      <alignment horizontal="center" wrapText="1"/>
    </xf>
    <xf numFmtId="0" fontId="29" fillId="0" borderId="0" xfId="42" applyFont="1" applyAlignment="1">
      <alignment wrapText="1"/>
    </xf>
    <xf numFmtId="2" fontId="29" fillId="0" borderId="0" xfId="42" applyNumberFormat="1" applyFont="1" applyBorder="1" applyAlignment="1">
      <alignment wrapText="1"/>
    </xf>
    <xf numFmtId="0" fontId="28" fillId="0" borderId="0" xfId="42" applyFont="1" applyFill="1" applyBorder="1" applyAlignment="1">
      <alignment wrapText="1"/>
    </xf>
    <xf numFmtId="0" fontId="31" fillId="0" borderId="0" xfId="42" applyFont="1" applyBorder="1" applyAlignment="1">
      <alignment wrapText="1"/>
    </xf>
    <xf numFmtId="4" fontId="29" fillId="0" borderId="0" xfId="0" applyNumberFormat="1" applyFont="1" applyFill="1" applyBorder="1" applyAlignment="1"/>
    <xf numFmtId="0" fontId="29" fillId="0" borderId="0" xfId="42" applyFont="1" applyFill="1" applyBorder="1" applyAlignment="1">
      <alignment wrapText="1"/>
    </xf>
    <xf numFmtId="0" fontId="29" fillId="0" borderId="14" xfId="42" applyFont="1" applyBorder="1" applyAlignment="1">
      <alignment horizontal="center" wrapText="1"/>
    </xf>
    <xf numFmtId="0" fontId="21" fillId="34" borderId="12" xfId="42" applyFont="1" applyFill="1" applyBorder="1" applyAlignment="1">
      <alignment horizontal="left" vertical="center" wrapText="1"/>
    </xf>
    <xf numFmtId="0" fontId="21" fillId="34" borderId="11" xfId="42" applyFont="1" applyFill="1" applyBorder="1" applyAlignment="1">
      <alignment horizontal="left" vertical="center" wrapText="1"/>
    </xf>
    <xf numFmtId="0" fontId="19" fillId="0" borderId="18" xfId="42" applyFont="1" applyFill="1" applyBorder="1" applyAlignment="1">
      <alignment horizontal="left" vertical="center" wrapText="1" readingOrder="1"/>
    </xf>
    <xf numFmtId="0" fontId="19" fillId="0" borderId="10" xfId="42" applyFont="1" applyFill="1" applyBorder="1" applyAlignment="1">
      <alignment horizontal="left" vertical="center" wrapText="1" readingOrder="1"/>
    </xf>
    <xf numFmtId="0" fontId="19" fillId="0" borderId="19" xfId="42" applyFont="1" applyFill="1" applyBorder="1" applyAlignment="1">
      <alignment horizontal="left" vertical="center" wrapText="1" readingOrder="1"/>
    </xf>
    <xf numFmtId="0" fontId="21" fillId="34" borderId="18" xfId="42" applyFont="1" applyFill="1" applyBorder="1" applyAlignment="1">
      <alignment horizontal="left" vertical="center" wrapText="1"/>
    </xf>
    <xf numFmtId="0" fontId="21" fillId="34" borderId="10" xfId="42" applyFont="1" applyFill="1" applyBorder="1" applyAlignment="1">
      <alignment horizontal="left" vertical="center" wrapText="1"/>
    </xf>
    <xf numFmtId="0" fontId="21" fillId="35" borderId="12" xfId="42" applyFont="1" applyFill="1" applyBorder="1" applyAlignment="1">
      <alignment horizontal="left" vertical="center" wrapText="1"/>
    </xf>
    <xf numFmtId="0" fontId="21" fillId="35" borderId="11" xfId="42" applyFont="1" applyFill="1" applyBorder="1" applyAlignment="1">
      <alignment horizontal="left" vertical="center" wrapText="1"/>
    </xf>
    <xf numFmtId="166" fontId="19" fillId="0" borderId="12" xfId="42" applyNumberFormat="1" applyFont="1" applyFill="1" applyBorder="1" applyAlignment="1">
      <alignment horizontal="left" vertical="center" wrapText="1"/>
    </xf>
    <xf numFmtId="166" fontId="19" fillId="0" borderId="11" xfId="42" applyNumberFormat="1" applyFont="1" applyFill="1" applyBorder="1" applyAlignment="1">
      <alignment horizontal="left" vertical="center" wrapText="1"/>
    </xf>
    <xf numFmtId="0" fontId="26" fillId="0" borderId="14" xfId="42" applyFont="1" applyBorder="1" applyAlignment="1">
      <alignment horizontal="left" wrapText="1"/>
    </xf>
    <xf numFmtId="0" fontId="26" fillId="0" borderId="0" xfId="42" applyFont="1" applyBorder="1" applyAlignment="1">
      <alignment horizontal="left" wrapText="1"/>
    </xf>
    <xf numFmtId="0" fontId="26" fillId="0" borderId="17" xfId="42" applyFont="1" applyBorder="1" applyAlignment="1">
      <alignment horizontal="left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tabSelected="1" workbookViewId="0">
      <selection activeCell="A3" sqref="A3"/>
    </sheetView>
  </sheetViews>
  <sheetFormatPr defaultRowHeight="12.75" x14ac:dyDescent="0.2"/>
  <cols>
    <col min="1" max="1" width="23.7109375" style="49" customWidth="1"/>
    <col min="2" max="2" width="20.5703125" style="39" customWidth="1"/>
    <col min="3" max="3" width="37" style="39" customWidth="1"/>
    <col min="4" max="4" width="35.28515625" style="39" customWidth="1"/>
    <col min="5" max="5" width="53" style="39" customWidth="1"/>
    <col min="6" max="6" width="24.5703125" style="39" customWidth="1"/>
    <col min="7" max="16384" width="9.140625" style="39"/>
  </cols>
  <sheetData>
    <row r="1" spans="1:5" x14ac:dyDescent="0.2">
      <c r="A1" s="40"/>
      <c r="B1" s="7"/>
      <c r="C1" s="7"/>
      <c r="D1" s="7"/>
      <c r="E1" s="8"/>
    </row>
    <row r="2" spans="1:5" ht="24" customHeight="1" x14ac:dyDescent="0.2">
      <c r="A2" s="4" t="s">
        <v>15</v>
      </c>
      <c r="B2" s="70"/>
      <c r="C2" s="12"/>
      <c r="D2" s="12"/>
      <c r="E2" s="13"/>
    </row>
    <row r="3" spans="1:5" ht="48.75" customHeight="1" x14ac:dyDescent="0.2">
      <c r="A3" s="88" t="s">
        <v>116</v>
      </c>
      <c r="B3" s="69" t="s">
        <v>18</v>
      </c>
      <c r="C3" s="5" t="s">
        <v>16</v>
      </c>
      <c r="D3" s="6">
        <v>41456</v>
      </c>
      <c r="E3" s="6">
        <v>41820</v>
      </c>
    </row>
    <row r="4" spans="1:5" ht="15.75" x14ac:dyDescent="0.2">
      <c r="A4" s="71"/>
      <c r="B4" s="72"/>
      <c r="C4" s="73"/>
      <c r="D4" s="74"/>
      <c r="E4" s="75"/>
    </row>
    <row r="5" spans="1:5" ht="28.5" customHeight="1" x14ac:dyDescent="0.2">
      <c r="A5" s="109" t="s">
        <v>17</v>
      </c>
      <c r="B5" s="110"/>
      <c r="C5" s="110"/>
      <c r="D5" s="110"/>
      <c r="E5" s="111"/>
    </row>
    <row r="6" spans="1:5" ht="28.5" customHeight="1" x14ac:dyDescent="0.2">
      <c r="A6" s="112" t="s">
        <v>112</v>
      </c>
      <c r="B6" s="113"/>
      <c r="C6" s="113"/>
      <c r="D6" s="14"/>
      <c r="E6" s="15"/>
    </row>
    <row r="7" spans="1:5" ht="25.5" x14ac:dyDescent="0.2">
      <c r="A7" s="41" t="s">
        <v>1</v>
      </c>
      <c r="B7" s="2" t="s">
        <v>19</v>
      </c>
      <c r="C7" s="2" t="s">
        <v>20</v>
      </c>
      <c r="D7" s="2" t="s">
        <v>21</v>
      </c>
      <c r="E7" s="9" t="s">
        <v>3</v>
      </c>
    </row>
    <row r="8" spans="1:5" x14ac:dyDescent="0.2">
      <c r="A8" s="42"/>
      <c r="B8" s="7"/>
      <c r="C8" s="7"/>
      <c r="D8" s="7"/>
      <c r="E8" s="8"/>
    </row>
    <row r="9" spans="1:5" s="100" customFormat="1" ht="14.25" x14ac:dyDescent="0.2">
      <c r="A9" s="98"/>
      <c r="B9" s="99" t="s">
        <v>25</v>
      </c>
      <c r="C9" s="90"/>
      <c r="D9" s="90"/>
      <c r="E9" s="93"/>
    </row>
    <row r="10" spans="1:5" ht="28.5" customHeight="1" x14ac:dyDescent="0.2">
      <c r="A10" s="107" t="s">
        <v>113</v>
      </c>
      <c r="B10" s="108"/>
      <c r="C10" s="108"/>
      <c r="D10" s="16"/>
      <c r="E10" s="17"/>
    </row>
    <row r="11" spans="1:5" x14ac:dyDescent="0.2">
      <c r="A11" s="41" t="s">
        <v>1</v>
      </c>
      <c r="B11" s="2" t="s">
        <v>19</v>
      </c>
      <c r="C11" s="2"/>
      <c r="D11" s="2"/>
      <c r="E11" s="9"/>
    </row>
    <row r="12" spans="1:5" s="100" customFormat="1" ht="46.5" customHeight="1" x14ac:dyDescent="0.2">
      <c r="A12" s="89">
        <v>41567</v>
      </c>
      <c r="B12" s="101">
        <v>571.79999999999995</v>
      </c>
      <c r="C12" s="102" t="s">
        <v>64</v>
      </c>
      <c r="D12" s="96" t="s">
        <v>27</v>
      </c>
      <c r="E12" s="94" t="s">
        <v>65</v>
      </c>
    </row>
    <row r="13" spans="1:5" s="100" customFormat="1" ht="60" customHeight="1" x14ac:dyDescent="0.2">
      <c r="A13" s="89">
        <v>41572</v>
      </c>
      <c r="B13" s="101">
        <f>38+571.08</f>
        <v>609.08000000000004</v>
      </c>
      <c r="C13" s="102" t="s">
        <v>66</v>
      </c>
      <c r="D13" s="90" t="s">
        <v>27</v>
      </c>
      <c r="E13" s="93" t="s">
        <v>67</v>
      </c>
    </row>
    <row r="14" spans="1:5" ht="28.5" customHeight="1" x14ac:dyDescent="0.2">
      <c r="A14" s="114" t="s">
        <v>114</v>
      </c>
      <c r="B14" s="115"/>
      <c r="C14" s="115"/>
      <c r="D14" s="18"/>
      <c r="E14" s="19"/>
    </row>
    <row r="15" spans="1:5" x14ac:dyDescent="0.2">
      <c r="A15" s="41" t="s">
        <v>1</v>
      </c>
      <c r="B15" s="2" t="s">
        <v>19</v>
      </c>
      <c r="C15" s="2" t="s">
        <v>22</v>
      </c>
      <c r="D15" s="2" t="s">
        <v>23</v>
      </c>
      <c r="E15" s="9" t="s">
        <v>3</v>
      </c>
    </row>
    <row r="16" spans="1:5" ht="44.25" customHeight="1" x14ac:dyDescent="0.2">
      <c r="A16" s="89">
        <v>41582</v>
      </c>
      <c r="B16" s="101">
        <v>60</v>
      </c>
      <c r="C16" s="96" t="s">
        <v>68</v>
      </c>
      <c r="D16" s="90" t="s">
        <v>36</v>
      </c>
      <c r="E16" s="93" t="s">
        <v>30</v>
      </c>
    </row>
    <row r="17" spans="1:6" ht="45" customHeight="1" x14ac:dyDescent="0.2">
      <c r="A17" s="89">
        <v>41582</v>
      </c>
      <c r="B17" s="101">
        <v>32.299999999999997</v>
      </c>
      <c r="C17" s="96" t="s">
        <v>90</v>
      </c>
      <c r="D17" s="90" t="s">
        <v>29</v>
      </c>
      <c r="E17" s="93" t="s">
        <v>30</v>
      </c>
    </row>
    <row r="18" spans="1:6" ht="42" customHeight="1" x14ac:dyDescent="0.2">
      <c r="A18" s="89">
        <v>41589</v>
      </c>
      <c r="B18" s="101">
        <v>28.1</v>
      </c>
      <c r="C18" s="96" t="s">
        <v>69</v>
      </c>
      <c r="D18" s="90" t="s">
        <v>28</v>
      </c>
      <c r="E18" s="93" t="s">
        <v>31</v>
      </c>
    </row>
    <row r="19" spans="1:6" ht="31.5" customHeight="1" x14ac:dyDescent="0.2">
      <c r="A19" s="89">
        <v>41589</v>
      </c>
      <c r="B19" s="101">
        <v>25.9</v>
      </c>
      <c r="C19" s="96" t="s">
        <v>89</v>
      </c>
      <c r="D19" s="90" t="s">
        <v>28</v>
      </c>
      <c r="E19" s="93" t="s">
        <v>31</v>
      </c>
    </row>
    <row r="20" spans="1:6" ht="30.75" customHeight="1" x14ac:dyDescent="0.2">
      <c r="A20" s="89">
        <v>41596</v>
      </c>
      <c r="B20" s="101">
        <v>50</v>
      </c>
      <c r="C20" s="96" t="s">
        <v>70</v>
      </c>
      <c r="D20" s="90" t="s">
        <v>28</v>
      </c>
      <c r="E20" s="93" t="s">
        <v>34</v>
      </c>
    </row>
    <row r="21" spans="1:6" ht="20.25" customHeight="1" x14ac:dyDescent="0.2">
      <c r="A21" s="89">
        <v>41702</v>
      </c>
      <c r="B21" s="101">
        <v>62.4</v>
      </c>
      <c r="C21" s="96" t="s">
        <v>84</v>
      </c>
      <c r="D21" s="90" t="s">
        <v>28</v>
      </c>
      <c r="E21" s="93" t="s">
        <v>32</v>
      </c>
      <c r="F21" s="37"/>
    </row>
    <row r="22" spans="1:6" ht="28.5" customHeight="1" x14ac:dyDescent="0.2">
      <c r="A22" s="114" t="s">
        <v>115</v>
      </c>
      <c r="B22" s="115"/>
      <c r="C22" s="115"/>
      <c r="D22" s="22"/>
      <c r="E22" s="23"/>
    </row>
    <row r="23" spans="1:6" x14ac:dyDescent="0.2">
      <c r="A23" s="41" t="s">
        <v>1</v>
      </c>
      <c r="B23" s="2" t="s">
        <v>19</v>
      </c>
      <c r="C23" s="2" t="s">
        <v>22</v>
      </c>
      <c r="D23" s="2" t="s">
        <v>23</v>
      </c>
      <c r="E23" s="9" t="s">
        <v>3</v>
      </c>
    </row>
    <row r="24" spans="1:6" ht="46.5" customHeight="1" x14ac:dyDescent="0.2">
      <c r="A24" s="89">
        <v>41509</v>
      </c>
      <c r="B24" s="101">
        <v>420</v>
      </c>
      <c r="C24" s="102" t="s">
        <v>74</v>
      </c>
      <c r="D24" s="90" t="s">
        <v>27</v>
      </c>
      <c r="E24" s="93" t="s">
        <v>75</v>
      </c>
    </row>
    <row r="25" spans="1:6" s="35" customFormat="1" ht="48.75" customHeight="1" x14ac:dyDescent="0.2">
      <c r="A25" s="89">
        <v>41512</v>
      </c>
      <c r="B25" s="101">
        <v>53</v>
      </c>
      <c r="C25" s="102" t="s">
        <v>76</v>
      </c>
      <c r="D25" s="90" t="s">
        <v>77</v>
      </c>
      <c r="E25" s="93" t="s">
        <v>75</v>
      </c>
    </row>
    <row r="26" spans="1:6" s="35" customFormat="1" ht="33" customHeight="1" x14ac:dyDescent="0.2">
      <c r="A26" s="89">
        <v>41577</v>
      </c>
      <c r="B26" s="101">
        <v>370.00099999999998</v>
      </c>
      <c r="C26" s="102" t="s">
        <v>98</v>
      </c>
      <c r="D26" s="90" t="s">
        <v>27</v>
      </c>
      <c r="E26" s="93" t="s">
        <v>78</v>
      </c>
    </row>
    <row r="27" spans="1:6" ht="46.5" customHeight="1" x14ac:dyDescent="0.2">
      <c r="A27" s="89">
        <v>41577</v>
      </c>
      <c r="B27" s="101">
        <v>38.130000000000003</v>
      </c>
      <c r="C27" s="96" t="s">
        <v>99</v>
      </c>
      <c r="D27" s="90" t="s">
        <v>28</v>
      </c>
      <c r="E27" s="93" t="s">
        <v>34</v>
      </c>
    </row>
    <row r="28" spans="1:6" ht="33" customHeight="1" x14ac:dyDescent="0.2">
      <c r="A28" s="89">
        <v>41577</v>
      </c>
      <c r="B28" s="101">
        <v>86.73</v>
      </c>
      <c r="C28" s="96" t="s">
        <v>93</v>
      </c>
      <c r="D28" s="90" t="s">
        <v>29</v>
      </c>
      <c r="E28" s="93" t="s">
        <v>30</v>
      </c>
    </row>
    <row r="29" spans="1:6" ht="32.25" customHeight="1" x14ac:dyDescent="0.2">
      <c r="A29" s="89">
        <v>41578</v>
      </c>
      <c r="B29" s="101">
        <v>91.74</v>
      </c>
      <c r="C29" s="96" t="s">
        <v>94</v>
      </c>
      <c r="D29" s="90" t="s">
        <v>28</v>
      </c>
      <c r="E29" s="93" t="s">
        <v>30</v>
      </c>
    </row>
    <row r="30" spans="1:6" ht="33.75" customHeight="1" x14ac:dyDescent="0.2">
      <c r="A30" s="89">
        <v>41578</v>
      </c>
      <c r="B30" s="101">
        <v>46.54</v>
      </c>
      <c r="C30" s="96" t="s">
        <v>95</v>
      </c>
      <c r="D30" s="90" t="s">
        <v>28</v>
      </c>
      <c r="E30" s="93" t="s">
        <v>34</v>
      </c>
    </row>
    <row r="31" spans="1:6" ht="22.5" customHeight="1" x14ac:dyDescent="0.2">
      <c r="A31" s="89">
        <v>41578</v>
      </c>
      <c r="B31" s="101">
        <v>193.59</v>
      </c>
      <c r="C31" s="103" t="s">
        <v>131</v>
      </c>
      <c r="D31" s="90" t="s">
        <v>28</v>
      </c>
      <c r="E31" s="93" t="s">
        <v>111</v>
      </c>
    </row>
    <row r="32" spans="1:6" ht="32.25" customHeight="1" x14ac:dyDescent="0.2">
      <c r="A32" s="89">
        <v>41589</v>
      </c>
      <c r="B32" s="97">
        <v>360</v>
      </c>
      <c r="C32" s="96" t="s">
        <v>71</v>
      </c>
      <c r="D32" s="96" t="s">
        <v>72</v>
      </c>
      <c r="E32" s="94" t="s">
        <v>73</v>
      </c>
    </row>
    <row r="33" spans="1:5" ht="21" customHeight="1" x14ac:dyDescent="0.2">
      <c r="A33" s="89">
        <v>41589</v>
      </c>
      <c r="B33" s="97">
        <v>60</v>
      </c>
      <c r="C33" s="96" t="s">
        <v>91</v>
      </c>
      <c r="D33" s="96" t="s">
        <v>28</v>
      </c>
      <c r="E33" s="94" t="s">
        <v>31</v>
      </c>
    </row>
    <row r="34" spans="1:5" ht="32.25" customHeight="1" x14ac:dyDescent="0.2">
      <c r="A34" s="89">
        <v>41604</v>
      </c>
      <c r="B34" s="101">
        <v>370</v>
      </c>
      <c r="C34" s="96" t="s">
        <v>127</v>
      </c>
      <c r="D34" s="90" t="s">
        <v>27</v>
      </c>
      <c r="E34" s="93" t="s">
        <v>79</v>
      </c>
    </row>
    <row r="35" spans="1:5" ht="30" customHeight="1" x14ac:dyDescent="0.2">
      <c r="A35" s="89">
        <v>41606</v>
      </c>
      <c r="B35" s="101">
        <v>45.05</v>
      </c>
      <c r="C35" s="96" t="s">
        <v>80</v>
      </c>
      <c r="D35" s="90" t="s">
        <v>28</v>
      </c>
      <c r="E35" s="93" t="s">
        <v>30</v>
      </c>
    </row>
    <row r="36" spans="1:5" ht="31.5" customHeight="1" x14ac:dyDescent="0.2">
      <c r="A36" s="89">
        <v>41606</v>
      </c>
      <c r="B36" s="101">
        <v>86.65</v>
      </c>
      <c r="C36" s="96" t="s">
        <v>92</v>
      </c>
      <c r="D36" s="90" t="s">
        <v>28</v>
      </c>
      <c r="E36" s="93" t="s">
        <v>34</v>
      </c>
    </row>
    <row r="37" spans="1:5" ht="30" customHeight="1" x14ac:dyDescent="0.2">
      <c r="A37" s="89">
        <v>41612</v>
      </c>
      <c r="B37" s="104">
        <v>32.299999999999997</v>
      </c>
      <c r="C37" s="96" t="s">
        <v>60</v>
      </c>
      <c r="D37" s="105" t="s">
        <v>28</v>
      </c>
      <c r="E37" s="94" t="s">
        <v>34</v>
      </c>
    </row>
    <row r="38" spans="1:5" ht="30.75" customHeight="1" x14ac:dyDescent="0.2">
      <c r="A38" s="89">
        <v>41702</v>
      </c>
      <c r="B38" s="97">
        <v>25.130434782608695</v>
      </c>
      <c r="C38" s="96" t="s">
        <v>100</v>
      </c>
      <c r="D38" s="96" t="s">
        <v>28</v>
      </c>
      <c r="E38" s="94" t="s">
        <v>32</v>
      </c>
    </row>
    <row r="39" spans="1:5" ht="32.25" customHeight="1" x14ac:dyDescent="0.2">
      <c r="A39" s="89">
        <v>41702</v>
      </c>
      <c r="B39" s="97">
        <v>42.434999999999995</v>
      </c>
      <c r="C39" s="96" t="s">
        <v>101</v>
      </c>
      <c r="D39" s="96" t="s">
        <v>28</v>
      </c>
      <c r="E39" s="94" t="s">
        <v>32</v>
      </c>
    </row>
    <row r="40" spans="1:5" ht="19.5" customHeight="1" x14ac:dyDescent="0.2">
      <c r="A40" s="89">
        <v>41710</v>
      </c>
      <c r="B40" s="97">
        <v>24.51</v>
      </c>
      <c r="C40" s="96" t="s">
        <v>85</v>
      </c>
      <c r="D40" s="96" t="s">
        <v>28</v>
      </c>
      <c r="E40" s="94" t="s">
        <v>34</v>
      </c>
    </row>
    <row r="41" spans="1:5" s="84" customFormat="1" ht="47.25" x14ac:dyDescent="0.2">
      <c r="A41" s="79" t="s">
        <v>121</v>
      </c>
      <c r="B41" s="80">
        <f>SUM(B8:B40)</f>
        <v>3785.3864347826093</v>
      </c>
      <c r="C41" s="81" t="s">
        <v>123</v>
      </c>
      <c r="D41" s="82"/>
      <c r="E41" s="83"/>
    </row>
    <row r="42" spans="1:5" x14ac:dyDescent="0.2">
      <c r="A42" s="42"/>
      <c r="B42" s="7"/>
      <c r="C42" s="7"/>
      <c r="D42" s="7"/>
      <c r="E42" s="8"/>
    </row>
    <row r="43" spans="1:5" ht="28.5" customHeight="1" x14ac:dyDescent="0.2">
      <c r="A43" s="116" t="s">
        <v>24</v>
      </c>
      <c r="B43" s="117"/>
      <c r="C43" s="59"/>
      <c r="D43" s="59"/>
      <c r="E43" s="60"/>
    </row>
    <row r="44" spans="1:5" ht="28.5" customHeight="1" x14ac:dyDescent="0.25">
      <c r="A44" s="107" t="s">
        <v>118</v>
      </c>
      <c r="B44" s="108"/>
      <c r="C44" s="108"/>
      <c r="D44" s="25"/>
      <c r="E44" s="26"/>
    </row>
    <row r="45" spans="1:5" ht="25.5" x14ac:dyDescent="0.2">
      <c r="A45" s="44" t="s">
        <v>1</v>
      </c>
      <c r="B45" s="2" t="s">
        <v>19</v>
      </c>
      <c r="C45" s="2" t="s">
        <v>4</v>
      </c>
      <c r="D45" s="2" t="s">
        <v>5</v>
      </c>
      <c r="E45" s="9" t="s">
        <v>3</v>
      </c>
    </row>
    <row r="46" spans="1:5" ht="32.25" customHeight="1" x14ac:dyDescent="0.2">
      <c r="A46" s="89">
        <v>41710</v>
      </c>
      <c r="B46" s="97">
        <v>351</v>
      </c>
      <c r="C46" s="96" t="s">
        <v>102</v>
      </c>
      <c r="D46" s="96" t="s">
        <v>33</v>
      </c>
      <c r="E46" s="94" t="s">
        <v>88</v>
      </c>
    </row>
    <row r="47" spans="1:5" ht="30.75" customHeight="1" x14ac:dyDescent="0.2">
      <c r="A47" s="89">
        <v>41736</v>
      </c>
      <c r="B47" s="97">
        <v>111</v>
      </c>
      <c r="C47" s="96" t="s">
        <v>87</v>
      </c>
      <c r="D47" s="96" t="s">
        <v>35</v>
      </c>
      <c r="E47" s="94" t="s">
        <v>30</v>
      </c>
    </row>
    <row r="48" spans="1:5" ht="33" customHeight="1" x14ac:dyDescent="0.2">
      <c r="A48" s="89">
        <v>41801</v>
      </c>
      <c r="B48" s="97">
        <v>577</v>
      </c>
      <c r="C48" s="96" t="s">
        <v>103</v>
      </c>
      <c r="D48" s="96" t="s">
        <v>33</v>
      </c>
      <c r="E48" s="94" t="s">
        <v>34</v>
      </c>
    </row>
    <row r="49" spans="1:5" ht="31.5" customHeight="1" x14ac:dyDescent="0.2">
      <c r="A49" s="89">
        <v>41810</v>
      </c>
      <c r="B49" s="97">
        <v>120</v>
      </c>
      <c r="C49" s="96" t="s">
        <v>86</v>
      </c>
      <c r="D49" s="96" t="s">
        <v>37</v>
      </c>
      <c r="E49" s="94" t="s">
        <v>34</v>
      </c>
    </row>
    <row r="50" spans="1:5" ht="28.5" customHeight="1" x14ac:dyDescent="0.25">
      <c r="A50" s="114" t="s">
        <v>128</v>
      </c>
      <c r="B50" s="115"/>
      <c r="C50" s="115"/>
      <c r="D50" s="21"/>
      <c r="E50" s="29"/>
    </row>
    <row r="51" spans="1:5" x14ac:dyDescent="0.2">
      <c r="A51" s="45" t="s">
        <v>1</v>
      </c>
      <c r="B51" s="1" t="s">
        <v>19</v>
      </c>
      <c r="C51" s="1"/>
      <c r="D51" s="1"/>
      <c r="E51" s="11"/>
    </row>
    <row r="52" spans="1:5" s="100" customFormat="1" ht="14.25" x14ac:dyDescent="0.2">
      <c r="A52" s="106" t="s">
        <v>25</v>
      </c>
      <c r="B52" s="90" t="s">
        <v>25</v>
      </c>
      <c r="C52" s="90"/>
      <c r="D52" s="90"/>
      <c r="E52" s="93"/>
    </row>
    <row r="53" spans="1:5" ht="28.5" customHeight="1" x14ac:dyDescent="0.2">
      <c r="A53" s="109" t="s">
        <v>26</v>
      </c>
      <c r="B53" s="110"/>
      <c r="C53" s="61"/>
      <c r="D53" s="61"/>
      <c r="E53" s="62"/>
    </row>
    <row r="54" spans="1:5" ht="28.5" customHeight="1" x14ac:dyDescent="0.25">
      <c r="A54" s="76" t="s">
        <v>9</v>
      </c>
      <c r="B54" s="25"/>
      <c r="C54" s="25"/>
      <c r="D54" s="25"/>
      <c r="E54" s="26"/>
    </row>
    <row r="55" spans="1:5" ht="15.75" customHeight="1" x14ac:dyDescent="0.2">
      <c r="A55" s="44" t="s">
        <v>1</v>
      </c>
      <c r="B55" s="2" t="s">
        <v>0</v>
      </c>
      <c r="C55" s="2" t="s">
        <v>10</v>
      </c>
      <c r="D55" s="2" t="s">
        <v>11</v>
      </c>
      <c r="E55" s="9"/>
    </row>
    <row r="56" spans="1:5" ht="51.75" customHeight="1" x14ac:dyDescent="0.25">
      <c r="A56" s="89">
        <v>41730</v>
      </c>
      <c r="B56" s="90" t="s">
        <v>106</v>
      </c>
      <c r="C56" s="90" t="s">
        <v>105</v>
      </c>
      <c r="D56" s="90" t="s">
        <v>107</v>
      </c>
      <c r="E56" s="91"/>
    </row>
    <row r="57" spans="1:5" ht="62.25" customHeight="1" x14ac:dyDescent="0.25">
      <c r="A57" s="89">
        <v>41775</v>
      </c>
      <c r="B57" s="90" t="s">
        <v>109</v>
      </c>
      <c r="C57" s="90" t="s">
        <v>108</v>
      </c>
      <c r="D57" s="90" t="s">
        <v>110</v>
      </c>
      <c r="E57" s="91"/>
    </row>
    <row r="58" spans="1:5" ht="28.5" customHeight="1" x14ac:dyDescent="0.25">
      <c r="A58" s="77" t="s">
        <v>12</v>
      </c>
      <c r="B58" s="32"/>
      <c r="C58" s="32"/>
      <c r="D58" s="32"/>
      <c r="E58" s="33"/>
    </row>
    <row r="59" spans="1:5" x14ac:dyDescent="0.2">
      <c r="A59" s="44" t="s">
        <v>1</v>
      </c>
      <c r="B59" s="2" t="s">
        <v>0</v>
      </c>
      <c r="C59" s="2" t="s">
        <v>13</v>
      </c>
      <c r="D59" s="2" t="s">
        <v>14</v>
      </c>
      <c r="E59" s="9"/>
    </row>
    <row r="60" spans="1:5" x14ac:dyDescent="0.2">
      <c r="A60" s="47"/>
      <c r="B60" s="55"/>
      <c r="C60" s="55"/>
      <c r="D60" s="55"/>
      <c r="E60" s="56"/>
    </row>
    <row r="61" spans="1:5" x14ac:dyDescent="0.2">
      <c r="A61" s="118" t="s">
        <v>129</v>
      </c>
      <c r="B61" s="119"/>
      <c r="C61" s="119"/>
      <c r="D61" s="119"/>
      <c r="E61" s="120"/>
    </row>
    <row r="62" spans="1:5" x14ac:dyDescent="0.2">
      <c r="A62" s="47"/>
      <c r="B62" s="55"/>
      <c r="C62" s="55"/>
      <c r="D62" s="55"/>
      <c r="E62" s="56"/>
    </row>
    <row r="63" spans="1:5" ht="45" x14ac:dyDescent="0.25">
      <c r="A63" s="87" t="s">
        <v>120</v>
      </c>
      <c r="B63" s="85">
        <f>SUM(B46:B60)</f>
        <v>1159</v>
      </c>
      <c r="C63" s="81" t="s">
        <v>123</v>
      </c>
      <c r="D63" s="30"/>
      <c r="E63" s="31"/>
    </row>
    <row r="64" spans="1:5" x14ac:dyDescent="0.2">
      <c r="A64" s="42"/>
      <c r="B64" s="7"/>
      <c r="C64" s="7"/>
      <c r="D64" s="7"/>
      <c r="E64" s="8"/>
    </row>
    <row r="65" spans="1:5" ht="28.5" customHeight="1" x14ac:dyDescent="0.2">
      <c r="A65" s="78" t="s">
        <v>6</v>
      </c>
      <c r="B65" s="63"/>
      <c r="C65" s="63"/>
      <c r="D65" s="63"/>
      <c r="E65" s="64"/>
    </row>
    <row r="66" spans="1:5" ht="31.5" customHeight="1" x14ac:dyDescent="0.25">
      <c r="A66" s="107" t="s">
        <v>117</v>
      </c>
      <c r="B66" s="108"/>
      <c r="C66" s="108"/>
      <c r="D66" s="25"/>
      <c r="E66" s="26"/>
    </row>
    <row r="67" spans="1:5" ht="25.5" x14ac:dyDescent="0.2">
      <c r="A67" s="44" t="s">
        <v>1</v>
      </c>
      <c r="B67" s="2" t="s">
        <v>2</v>
      </c>
      <c r="C67" s="2" t="s">
        <v>7</v>
      </c>
      <c r="D67" s="2"/>
      <c r="E67" s="9" t="s">
        <v>8</v>
      </c>
    </row>
    <row r="68" spans="1:5" x14ac:dyDescent="0.2">
      <c r="A68" s="43"/>
      <c r="B68" s="20"/>
      <c r="C68" s="7"/>
      <c r="D68" s="7"/>
      <c r="E68" s="28"/>
    </row>
    <row r="69" spans="1:5" ht="28.5" customHeight="1" x14ac:dyDescent="0.25">
      <c r="A69" s="107" t="s">
        <v>119</v>
      </c>
      <c r="B69" s="108"/>
      <c r="C69" s="108"/>
      <c r="D69" s="25"/>
      <c r="E69" s="26"/>
    </row>
    <row r="70" spans="1:5" x14ac:dyDescent="0.2">
      <c r="A70" s="44" t="s">
        <v>1</v>
      </c>
      <c r="B70" s="2" t="s">
        <v>2</v>
      </c>
      <c r="C70" s="2"/>
      <c r="D70" s="2"/>
      <c r="E70" s="9"/>
    </row>
    <row r="71" spans="1:5" ht="30.75" customHeight="1" x14ac:dyDescent="0.2">
      <c r="A71" s="89">
        <v>41456</v>
      </c>
      <c r="B71" s="92">
        <v>1451.3</v>
      </c>
      <c r="C71" s="90" t="s">
        <v>82</v>
      </c>
      <c r="D71" s="90" t="s">
        <v>83</v>
      </c>
      <c r="E71" s="93"/>
    </row>
    <row r="72" spans="1:5" ht="15.2" customHeight="1" x14ac:dyDescent="0.2">
      <c r="A72" s="89">
        <v>41479</v>
      </c>
      <c r="B72" s="92">
        <v>79.010000000000005</v>
      </c>
      <c r="C72" s="90" t="s">
        <v>39</v>
      </c>
      <c r="D72" s="90" t="s">
        <v>48</v>
      </c>
      <c r="E72" s="94"/>
    </row>
    <row r="73" spans="1:5" ht="15.2" customHeight="1" x14ac:dyDescent="0.2">
      <c r="A73" s="89">
        <v>41506</v>
      </c>
      <c r="B73" s="92">
        <v>34.520000000000003</v>
      </c>
      <c r="C73" s="90" t="s">
        <v>39</v>
      </c>
      <c r="D73" s="90" t="s">
        <v>50</v>
      </c>
      <c r="E73" s="94"/>
    </row>
    <row r="74" spans="1:5" ht="15.2" customHeight="1" x14ac:dyDescent="0.2">
      <c r="A74" s="89">
        <v>41506</v>
      </c>
      <c r="B74" s="92">
        <v>79.010000000000005</v>
      </c>
      <c r="C74" s="90" t="s">
        <v>39</v>
      </c>
      <c r="D74" s="90" t="s">
        <v>49</v>
      </c>
      <c r="E74" s="94"/>
    </row>
    <row r="75" spans="1:5" ht="15.2" customHeight="1" x14ac:dyDescent="0.2">
      <c r="A75" s="89">
        <v>41517</v>
      </c>
      <c r="B75" s="92">
        <v>66.75</v>
      </c>
      <c r="C75" s="90" t="s">
        <v>39</v>
      </c>
      <c r="D75" s="90" t="s">
        <v>51</v>
      </c>
      <c r="E75" s="94"/>
    </row>
    <row r="76" spans="1:5" ht="28.5" customHeight="1" x14ac:dyDescent="0.2">
      <c r="A76" s="89">
        <v>41530</v>
      </c>
      <c r="B76" s="92">
        <v>3996.25</v>
      </c>
      <c r="C76" s="96" t="s">
        <v>96</v>
      </c>
      <c r="D76" s="90" t="s">
        <v>38</v>
      </c>
      <c r="E76" s="93" t="s">
        <v>34</v>
      </c>
    </row>
    <row r="77" spans="1:5" ht="15.2" customHeight="1" x14ac:dyDescent="0.2">
      <c r="A77" s="89">
        <v>41547</v>
      </c>
      <c r="B77" s="92">
        <v>79.010000000000005</v>
      </c>
      <c r="C77" s="90" t="s">
        <v>39</v>
      </c>
      <c r="D77" s="90" t="s">
        <v>52</v>
      </c>
      <c r="E77" s="94"/>
    </row>
    <row r="78" spans="1:5" ht="15.2" customHeight="1" x14ac:dyDescent="0.2">
      <c r="A78" s="89">
        <v>41570</v>
      </c>
      <c r="B78" s="92">
        <v>43</v>
      </c>
      <c r="C78" s="90" t="s">
        <v>39</v>
      </c>
      <c r="D78" s="90" t="s">
        <v>54</v>
      </c>
      <c r="E78" s="94"/>
    </row>
    <row r="79" spans="1:5" ht="15.2" customHeight="1" x14ac:dyDescent="0.2">
      <c r="A79" s="89">
        <v>41570</v>
      </c>
      <c r="B79" s="92">
        <v>79.010000000000005</v>
      </c>
      <c r="C79" s="90" t="s">
        <v>39</v>
      </c>
      <c r="D79" s="90" t="s">
        <v>53</v>
      </c>
      <c r="E79" s="94"/>
    </row>
    <row r="80" spans="1:5" ht="46.5" customHeight="1" x14ac:dyDescent="0.2">
      <c r="A80" s="89">
        <v>41578</v>
      </c>
      <c r="B80" s="92">
        <f>11366.73</f>
        <v>11366.73</v>
      </c>
      <c r="C80" s="90" t="s">
        <v>81</v>
      </c>
      <c r="D80" s="90" t="s">
        <v>38</v>
      </c>
      <c r="E80" s="93" t="s">
        <v>126</v>
      </c>
    </row>
    <row r="81" spans="1:5" ht="15.2" customHeight="1" x14ac:dyDescent="0.2">
      <c r="A81" s="89">
        <v>41589</v>
      </c>
      <c r="B81" s="92">
        <v>266.77999999999997</v>
      </c>
      <c r="C81" s="90" t="s">
        <v>39</v>
      </c>
      <c r="D81" s="90" t="s">
        <v>55</v>
      </c>
      <c r="E81" s="94"/>
    </row>
    <row r="82" spans="1:5" ht="15.2" customHeight="1" x14ac:dyDescent="0.2">
      <c r="A82" s="89">
        <v>41589</v>
      </c>
      <c r="B82" s="92">
        <v>79.010000000000005</v>
      </c>
      <c r="C82" s="90" t="s">
        <v>39</v>
      </c>
      <c r="D82" s="90" t="s">
        <v>56</v>
      </c>
      <c r="E82" s="94"/>
    </row>
    <row r="83" spans="1:5" ht="15.2" customHeight="1" x14ac:dyDescent="0.2">
      <c r="A83" s="89">
        <v>41628</v>
      </c>
      <c r="B83" s="92">
        <v>58.39</v>
      </c>
      <c r="C83" s="90" t="s">
        <v>39</v>
      </c>
      <c r="D83" s="90" t="s">
        <v>58</v>
      </c>
      <c r="E83" s="94"/>
    </row>
    <row r="84" spans="1:5" ht="15.2" customHeight="1" x14ac:dyDescent="0.2">
      <c r="A84" s="89">
        <v>41628</v>
      </c>
      <c r="B84" s="92">
        <v>79.010000000000005</v>
      </c>
      <c r="C84" s="90" t="s">
        <v>39</v>
      </c>
      <c r="D84" s="90" t="s">
        <v>57</v>
      </c>
      <c r="E84" s="94"/>
    </row>
    <row r="85" spans="1:5" ht="15.2" customHeight="1" x14ac:dyDescent="0.2">
      <c r="A85" s="89">
        <v>41639</v>
      </c>
      <c r="B85" s="92">
        <v>75.14</v>
      </c>
      <c r="C85" s="90" t="s">
        <v>39</v>
      </c>
      <c r="D85" s="90" t="s">
        <v>59</v>
      </c>
      <c r="E85" s="94"/>
    </row>
    <row r="86" spans="1:5" ht="15.2" customHeight="1" x14ac:dyDescent="0.2">
      <c r="A86" s="89">
        <v>41652</v>
      </c>
      <c r="B86" s="95">
        <v>52.74</v>
      </c>
      <c r="C86" s="96" t="s">
        <v>39</v>
      </c>
      <c r="D86" s="96" t="s">
        <v>40</v>
      </c>
      <c r="E86" s="94"/>
    </row>
    <row r="87" spans="1:5" ht="15.2" customHeight="1" x14ac:dyDescent="0.2">
      <c r="A87" s="89">
        <v>41652</v>
      </c>
      <c r="B87" s="95">
        <v>79.010000000000005</v>
      </c>
      <c r="C87" s="96" t="s">
        <v>39</v>
      </c>
      <c r="D87" s="96" t="s">
        <v>41</v>
      </c>
      <c r="E87" s="94"/>
    </row>
    <row r="88" spans="1:5" ht="28.5" x14ac:dyDescent="0.2">
      <c r="A88" s="89">
        <v>41654</v>
      </c>
      <c r="B88" s="97">
        <f>3475*1.15</f>
        <v>3996.2499999999995</v>
      </c>
      <c r="C88" s="96" t="s">
        <v>96</v>
      </c>
      <c r="D88" s="96" t="s">
        <v>38</v>
      </c>
      <c r="E88" s="94" t="s">
        <v>34</v>
      </c>
    </row>
    <row r="89" spans="1:5" ht="15.2" customHeight="1" x14ac:dyDescent="0.2">
      <c r="A89" s="89">
        <v>41681</v>
      </c>
      <c r="B89" s="95">
        <v>79.010000000000005</v>
      </c>
      <c r="C89" s="96" t="s">
        <v>39</v>
      </c>
      <c r="D89" s="96" t="s">
        <v>42</v>
      </c>
      <c r="E89" s="94"/>
    </row>
    <row r="90" spans="1:5" ht="42.75" x14ac:dyDescent="0.2">
      <c r="A90" s="89">
        <v>41703</v>
      </c>
      <c r="B90" s="97">
        <v>267.95</v>
      </c>
      <c r="C90" s="96" t="s">
        <v>104</v>
      </c>
      <c r="D90" s="96" t="s">
        <v>124</v>
      </c>
      <c r="E90" s="94" t="s">
        <v>97</v>
      </c>
    </row>
    <row r="91" spans="1:5" ht="15.2" customHeight="1" x14ac:dyDescent="0.2">
      <c r="A91" s="89">
        <v>41729</v>
      </c>
      <c r="B91" s="95">
        <v>87.37</v>
      </c>
      <c r="C91" s="96" t="s">
        <v>39</v>
      </c>
      <c r="D91" s="96" t="s">
        <v>43</v>
      </c>
      <c r="E91" s="94"/>
    </row>
    <row r="92" spans="1:5" ht="15.2" customHeight="1" x14ac:dyDescent="0.2">
      <c r="A92" s="89">
        <v>41729</v>
      </c>
      <c r="B92" s="95">
        <v>30.22</v>
      </c>
      <c r="C92" s="96" t="s">
        <v>39</v>
      </c>
      <c r="D92" s="96" t="s">
        <v>130</v>
      </c>
      <c r="E92" s="94"/>
    </row>
    <row r="93" spans="1:5" ht="15.2" customHeight="1" x14ac:dyDescent="0.2">
      <c r="A93" s="89">
        <v>41745</v>
      </c>
      <c r="B93" s="95">
        <v>139.22</v>
      </c>
      <c r="C93" s="96" t="s">
        <v>39</v>
      </c>
      <c r="D93" s="96" t="s">
        <v>44</v>
      </c>
      <c r="E93" s="94"/>
    </row>
    <row r="94" spans="1:5" ht="15.2" customHeight="1" x14ac:dyDescent="0.2">
      <c r="A94" s="89">
        <v>41745</v>
      </c>
      <c r="B94" s="95">
        <v>23</v>
      </c>
      <c r="C94" s="96" t="s">
        <v>39</v>
      </c>
      <c r="D94" s="96" t="s">
        <v>45</v>
      </c>
      <c r="E94" s="94"/>
    </row>
    <row r="95" spans="1:5" ht="15.2" customHeight="1" x14ac:dyDescent="0.2">
      <c r="A95" s="89">
        <v>41775</v>
      </c>
      <c r="B95" s="95">
        <v>97.57</v>
      </c>
      <c r="C95" s="96" t="s">
        <v>39</v>
      </c>
      <c r="D95" s="96" t="s">
        <v>46</v>
      </c>
      <c r="E95" s="94"/>
    </row>
    <row r="96" spans="1:5" ht="15.2" customHeight="1" x14ac:dyDescent="0.2">
      <c r="A96" s="89">
        <v>41775</v>
      </c>
      <c r="B96" s="95">
        <v>23</v>
      </c>
      <c r="C96" s="96" t="s">
        <v>39</v>
      </c>
      <c r="D96" s="96" t="s">
        <v>47</v>
      </c>
      <c r="E96" s="94"/>
    </row>
    <row r="97" spans="1:5" ht="15.2" customHeight="1" x14ac:dyDescent="0.2">
      <c r="A97" s="89">
        <v>41809</v>
      </c>
      <c r="B97" s="95">
        <v>67.17</v>
      </c>
      <c r="C97" s="96" t="s">
        <v>39</v>
      </c>
      <c r="D97" s="96" t="s">
        <v>62</v>
      </c>
      <c r="E97" s="94"/>
    </row>
    <row r="98" spans="1:5" ht="15.2" customHeight="1" x14ac:dyDescent="0.2">
      <c r="A98" s="89">
        <v>41809</v>
      </c>
      <c r="B98" s="95">
        <v>23</v>
      </c>
      <c r="C98" s="96" t="s">
        <v>39</v>
      </c>
      <c r="D98" s="96" t="s">
        <v>61</v>
      </c>
      <c r="E98" s="94"/>
    </row>
    <row r="99" spans="1:5" ht="15.2" customHeight="1" x14ac:dyDescent="0.2">
      <c r="A99" s="89">
        <v>41820</v>
      </c>
      <c r="B99" s="95">
        <v>118.32</v>
      </c>
      <c r="C99" s="96" t="s">
        <v>39</v>
      </c>
      <c r="D99" s="96" t="s">
        <v>63</v>
      </c>
      <c r="E99" s="94"/>
    </row>
    <row r="100" spans="1:5" ht="28.5" customHeight="1" x14ac:dyDescent="0.2">
      <c r="A100" s="48" t="s">
        <v>122</v>
      </c>
      <c r="B100" s="24">
        <f>SUM(B71:B99)</f>
        <v>22916.749999999993</v>
      </c>
      <c r="C100" s="81" t="s">
        <v>123</v>
      </c>
      <c r="D100" s="65"/>
      <c r="E100" s="66"/>
    </row>
    <row r="101" spans="1:5" x14ac:dyDescent="0.2">
      <c r="A101" s="67"/>
      <c r="B101" s="68"/>
      <c r="C101" s="3"/>
      <c r="D101" s="3"/>
      <c r="E101" s="10"/>
    </row>
    <row r="102" spans="1:5" x14ac:dyDescent="0.2">
      <c r="A102" s="50"/>
      <c r="B102" s="34"/>
      <c r="C102" s="27"/>
      <c r="D102" s="27"/>
      <c r="E102" s="28"/>
    </row>
    <row r="103" spans="1:5" ht="28.5" customHeight="1" x14ac:dyDescent="0.2">
      <c r="A103" s="86" t="s">
        <v>125</v>
      </c>
      <c r="B103" s="24">
        <f>B100+B63+B41</f>
        <v>27861.136434782602</v>
      </c>
      <c r="C103" s="81" t="s">
        <v>123</v>
      </c>
      <c r="D103" s="57"/>
      <c r="E103" s="58"/>
    </row>
    <row r="104" spans="1:5" x14ac:dyDescent="0.2">
      <c r="A104" s="51"/>
      <c r="B104" s="52"/>
      <c r="C104" s="53"/>
      <c r="D104" s="53"/>
      <c r="E104" s="54"/>
    </row>
    <row r="105" spans="1:5" x14ac:dyDescent="0.2">
      <c r="A105" s="46"/>
      <c r="B105" s="7"/>
      <c r="C105" s="27"/>
      <c r="D105" s="27"/>
      <c r="E105" s="28"/>
    </row>
    <row r="108" spans="1:5" x14ac:dyDescent="0.2">
      <c r="B108" s="36"/>
    </row>
    <row r="109" spans="1:5" x14ac:dyDescent="0.2">
      <c r="B109" s="37"/>
    </row>
    <row r="110" spans="1:5" x14ac:dyDescent="0.2">
      <c r="B110" s="38"/>
    </row>
  </sheetData>
  <sortState ref="A86:E117">
    <sortCondition ref="A86:A117"/>
  </sortState>
  <mergeCells count="12">
    <mergeCell ref="A69:C69"/>
    <mergeCell ref="A5:E5"/>
    <mergeCell ref="A6:C6"/>
    <mergeCell ref="A10:C10"/>
    <mergeCell ref="A14:C14"/>
    <mergeCell ref="A22:C22"/>
    <mergeCell ref="A66:C66"/>
    <mergeCell ref="A44:C44"/>
    <mergeCell ref="A43:B43"/>
    <mergeCell ref="A50:C50"/>
    <mergeCell ref="A53:B53"/>
    <mergeCell ref="A61:E61"/>
  </mergeCells>
  <printOptions gridLines="1"/>
  <pageMargins left="0.55118110236220474" right="0.35433070866141736" top="0.43307086614173229" bottom="0.51181102362204722" header="0.31496062992125984" footer="0.31496062992125984"/>
  <pageSetup paperSize="9" scale="55" fitToHeight="3" orientation="portrait" r:id="rId1"/>
  <headerFooter alignWithMargins="0">
    <oddFooter>&amp;L&amp;F&amp;CChief Executives Expenses &amp;RPage &amp;P of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 Expenses 2013-14</vt:lpstr>
      <vt:lpstr>'CE Expenses 2013-14'!Print_Area</vt:lpstr>
      <vt:lpstr>'CE Expenses 2013-14'!Print_Titles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De Lorenzo</dc:creator>
  <cp:lastModifiedBy>Amelia De Lorenzo</cp:lastModifiedBy>
  <cp:lastPrinted>2014-07-21T21:08:52Z</cp:lastPrinted>
  <dcterms:created xsi:type="dcterms:W3CDTF">2013-01-23T04:13:37Z</dcterms:created>
  <dcterms:modified xsi:type="dcterms:W3CDTF">2014-07-21T23:40:51Z</dcterms:modified>
</cp:coreProperties>
</file>